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6810" windowWidth="23415" windowHeight="6855" tabRatio="684" activeTab="9"/>
  </bookViews>
  <sheets>
    <sheet name="BZ" sheetId="1" r:id="rId1"/>
    <sheet name="TN" sheetId="17" r:id="rId2"/>
    <sheet name="BL" sheetId="15" r:id="rId3"/>
    <sheet name="PD" sheetId="11" r:id="rId4"/>
    <sheet name="RO" sheetId="16" r:id="rId5"/>
    <sheet name="TV" sheetId="14" r:id="rId6"/>
    <sheet name="VE" sheetId="9" r:id="rId7"/>
    <sheet name="VR" sheetId="2" r:id="rId8"/>
    <sheet name="VI" sheetId="5" r:id="rId9"/>
    <sheet name="VENETO_BZ_TN" sheetId="6" r:id="rId10"/>
    <sheet name="Elenco_garzaie" sheetId="8" r:id="rId11"/>
    <sheet name="Ambienti" sheetId="12" r:id="rId12"/>
    <sheet name="Metadati" sheetId="13" r:id="rId13"/>
    <sheet name="Aircen" sheetId="19" r:id="rId14"/>
    <sheet name="Airgua" sheetId="21" r:id="rId15"/>
    <sheet name="Garzet" sheetId="22" r:id="rId16"/>
    <sheet name="Nittic" sheetId="23" r:id="rId17"/>
    <sheet name="Airros" sheetId="24" r:id="rId18"/>
    <sheet name="Airbim" sheetId="25" r:id="rId19"/>
    <sheet name="Sgarza" sheetId="26" r:id="rId20"/>
    <sheet name="Cormo" sheetId="27" r:id="rId21"/>
    <sheet name="Marmin" sheetId="28" r:id="rId22"/>
    <sheet name="Ibisac" sheetId="29" r:id="rId23"/>
  </sheets>
  <definedNames>
    <definedName name="_xlnm._FilterDatabase" localSheetId="18" hidden="1">Airbim!$A$1:$D$154</definedName>
    <definedName name="_xlnm._FilterDatabase" localSheetId="13" hidden="1">Aircen!$A$1:$D$155</definedName>
    <definedName name="_xlnm._FilterDatabase" localSheetId="14" hidden="1">Airgua!$A$1:$D$154</definedName>
    <definedName name="_xlnm._FilterDatabase" localSheetId="17" hidden="1">Airros!$A$1:$D$155</definedName>
    <definedName name="_xlnm._FilterDatabase" localSheetId="20" hidden="1">Cormo!$A$1:$D$154</definedName>
    <definedName name="_xlnm._FilterDatabase" localSheetId="10" hidden="1">Elenco_garzaie!$A$1:$I$180</definedName>
    <definedName name="_xlnm._FilterDatabase" localSheetId="15" hidden="1">Garzet!$A$1:$D$154</definedName>
    <definedName name="_xlnm._FilterDatabase" localSheetId="22" hidden="1">Ibisac!$A$1:$D$154</definedName>
    <definedName name="_xlnm._FilterDatabase" localSheetId="21" hidden="1">Marmin!$A$1:$D$154</definedName>
    <definedName name="_xlnm._FilterDatabase" localSheetId="16" hidden="1">Nittic!$A$1:$D$154</definedName>
    <definedName name="_xlnm._FilterDatabase" localSheetId="19" hidden="1">Sgarza!$A$1:$D$154</definedName>
  </definedNames>
  <calcPr calcId="145621"/>
</workbook>
</file>

<file path=xl/calcChain.xml><?xml version="1.0" encoding="utf-8"?>
<calcChain xmlns="http://schemas.openxmlformats.org/spreadsheetml/2006/main">
  <c r="Y4" i="6" l="1"/>
  <c r="Y5" i="6"/>
  <c r="Y6" i="6"/>
  <c r="Y8" i="6"/>
  <c r="Y9" i="6"/>
  <c r="Y10" i="6"/>
  <c r="Y11" i="6"/>
  <c r="Y3" i="6"/>
  <c r="V4" i="6"/>
  <c r="V5" i="6"/>
  <c r="V6" i="6"/>
  <c r="V8" i="6"/>
  <c r="V9" i="6"/>
  <c r="V10" i="6"/>
  <c r="V11" i="6"/>
  <c r="V3" i="6"/>
  <c r="C45" i="6"/>
  <c r="C46" i="6"/>
  <c r="C47" i="6"/>
  <c r="C48" i="6"/>
  <c r="C49" i="6"/>
  <c r="C50" i="6"/>
  <c r="C51" i="6"/>
  <c r="C52" i="6"/>
  <c r="C44" i="6"/>
  <c r="D95" i="19" l="1"/>
  <c r="C95" i="19"/>
  <c r="D95" i="24"/>
  <c r="C95" i="24"/>
  <c r="CD8" i="9"/>
  <c r="CE8" i="9"/>
  <c r="CD9" i="9"/>
  <c r="CE9" i="9"/>
  <c r="CD10" i="9"/>
  <c r="CE10" i="9"/>
  <c r="CD11" i="9"/>
  <c r="CE11" i="9"/>
  <c r="CD12" i="9"/>
  <c r="CE12" i="9"/>
  <c r="CD7" i="9"/>
  <c r="CE7" i="9"/>
  <c r="CD4" i="9"/>
  <c r="CE4" i="9"/>
  <c r="CD5" i="9"/>
  <c r="CE5" i="9"/>
  <c r="CD6" i="9"/>
  <c r="CE6" i="9"/>
  <c r="CE3" i="9"/>
  <c r="CD3" i="9"/>
  <c r="D154" i="29" l="1"/>
  <c r="C154" i="29"/>
  <c r="D153" i="29"/>
  <c r="C153" i="29"/>
  <c r="D152" i="29"/>
  <c r="C152" i="29"/>
  <c r="D151" i="29"/>
  <c r="C151" i="29"/>
  <c r="D150" i="29"/>
  <c r="C150" i="29"/>
  <c r="D149" i="29"/>
  <c r="C149" i="29"/>
  <c r="D148" i="29"/>
  <c r="C148" i="29"/>
  <c r="D147" i="29"/>
  <c r="C147" i="29"/>
  <c r="D146" i="29"/>
  <c r="C146" i="29"/>
  <c r="D145" i="29"/>
  <c r="C145" i="29"/>
  <c r="D144" i="29"/>
  <c r="C144" i="29"/>
  <c r="D143" i="29"/>
  <c r="C143" i="29"/>
  <c r="D142" i="29"/>
  <c r="C142" i="29"/>
  <c r="D141" i="29"/>
  <c r="C141" i="29"/>
  <c r="D140" i="29"/>
  <c r="C140" i="29"/>
  <c r="D139" i="29"/>
  <c r="C139" i="29"/>
  <c r="D138" i="29"/>
  <c r="C138" i="29"/>
  <c r="D137" i="29"/>
  <c r="C137" i="29"/>
  <c r="D136" i="29"/>
  <c r="C136" i="29"/>
  <c r="D135" i="29"/>
  <c r="C135" i="29"/>
  <c r="D134" i="29"/>
  <c r="C134" i="29"/>
  <c r="D133" i="29"/>
  <c r="C133" i="29"/>
  <c r="D132" i="29"/>
  <c r="C132" i="29"/>
  <c r="D131" i="29"/>
  <c r="C131" i="29"/>
  <c r="D130" i="29"/>
  <c r="C130" i="29"/>
  <c r="D129" i="29"/>
  <c r="C129" i="29"/>
  <c r="D128" i="29"/>
  <c r="C128" i="29"/>
  <c r="D126" i="29"/>
  <c r="C126" i="29"/>
  <c r="D125" i="29"/>
  <c r="C125" i="29"/>
  <c r="D124" i="29"/>
  <c r="C124" i="29"/>
  <c r="D123" i="29"/>
  <c r="C123" i="29"/>
  <c r="D122" i="29"/>
  <c r="C122" i="29"/>
  <c r="D121" i="29"/>
  <c r="C121" i="29"/>
  <c r="D120" i="29"/>
  <c r="C120" i="29"/>
  <c r="D119" i="29"/>
  <c r="C119" i="29"/>
  <c r="D118" i="29"/>
  <c r="C118" i="29"/>
  <c r="D117" i="29"/>
  <c r="C117" i="29"/>
  <c r="D116" i="29"/>
  <c r="C116" i="29"/>
  <c r="D115" i="29"/>
  <c r="C115" i="29"/>
  <c r="D114" i="29"/>
  <c r="C114" i="29"/>
  <c r="D113" i="29"/>
  <c r="C113" i="29"/>
  <c r="D112" i="29"/>
  <c r="C112" i="29"/>
  <c r="D111" i="29"/>
  <c r="C111" i="29"/>
  <c r="D110" i="29"/>
  <c r="C110" i="29"/>
  <c r="D109" i="29"/>
  <c r="C109" i="29"/>
  <c r="D108" i="29"/>
  <c r="C108" i="29"/>
  <c r="D107" i="29"/>
  <c r="C107" i="29"/>
  <c r="D106" i="29"/>
  <c r="C106" i="29"/>
  <c r="D105" i="29"/>
  <c r="C105" i="29"/>
  <c r="D104" i="29"/>
  <c r="C104" i="29"/>
  <c r="D103" i="29"/>
  <c r="C103" i="29"/>
  <c r="D102" i="29"/>
  <c r="C102" i="29"/>
  <c r="D101" i="29"/>
  <c r="C101" i="29"/>
  <c r="D100" i="29"/>
  <c r="C100" i="29"/>
  <c r="D99" i="29"/>
  <c r="C99" i="29"/>
  <c r="D98" i="29"/>
  <c r="C98" i="29"/>
  <c r="D97" i="29"/>
  <c r="C97" i="29"/>
  <c r="D96" i="29"/>
  <c r="C96" i="29"/>
  <c r="D95" i="29"/>
  <c r="C95" i="29"/>
  <c r="D94" i="29"/>
  <c r="C94" i="29"/>
  <c r="D93" i="29"/>
  <c r="C93" i="29"/>
  <c r="D92" i="29"/>
  <c r="C92" i="29"/>
  <c r="D91" i="29"/>
  <c r="C91" i="29"/>
  <c r="D90" i="29"/>
  <c r="C90" i="29"/>
  <c r="D89" i="29"/>
  <c r="C89" i="29"/>
  <c r="D88" i="29"/>
  <c r="C88" i="29"/>
  <c r="D87" i="29"/>
  <c r="C87" i="29"/>
  <c r="D86" i="29"/>
  <c r="C86" i="29"/>
  <c r="D85" i="29"/>
  <c r="C85" i="29"/>
  <c r="D84" i="29"/>
  <c r="C84" i="29"/>
  <c r="D83" i="29"/>
  <c r="C83" i="29"/>
  <c r="D82" i="29"/>
  <c r="C82" i="29"/>
  <c r="D81" i="29"/>
  <c r="C81" i="29"/>
  <c r="D80" i="29"/>
  <c r="C80" i="29"/>
  <c r="D79" i="29"/>
  <c r="C79" i="29"/>
  <c r="D78" i="29"/>
  <c r="C78" i="29"/>
  <c r="D77" i="29"/>
  <c r="C77" i="29"/>
  <c r="D76" i="29"/>
  <c r="C76" i="29"/>
  <c r="D75" i="29"/>
  <c r="C75" i="29"/>
  <c r="D74" i="29"/>
  <c r="C74" i="29"/>
  <c r="D73" i="29"/>
  <c r="C73" i="29"/>
  <c r="D72" i="29"/>
  <c r="C72" i="29"/>
  <c r="D71" i="29"/>
  <c r="C71" i="29"/>
  <c r="D70" i="29"/>
  <c r="C70" i="29"/>
  <c r="D69" i="29"/>
  <c r="C69" i="29"/>
  <c r="D68" i="29"/>
  <c r="C68" i="29"/>
  <c r="D67" i="29"/>
  <c r="C67" i="29"/>
  <c r="D66" i="29"/>
  <c r="C66" i="29"/>
  <c r="D65" i="29"/>
  <c r="C65" i="29"/>
  <c r="D64" i="29"/>
  <c r="C64" i="29"/>
  <c r="D63" i="29"/>
  <c r="C63" i="29"/>
  <c r="D62" i="29"/>
  <c r="C62" i="29"/>
  <c r="D61" i="29"/>
  <c r="C61" i="29"/>
  <c r="D60" i="29"/>
  <c r="C60" i="29"/>
  <c r="D59" i="29"/>
  <c r="C59" i="29"/>
  <c r="D58" i="29"/>
  <c r="C58" i="29"/>
  <c r="D57" i="29"/>
  <c r="C57" i="29"/>
  <c r="D56" i="29"/>
  <c r="C56" i="29"/>
  <c r="D55" i="29"/>
  <c r="C55" i="29"/>
  <c r="D54" i="29"/>
  <c r="C54" i="29"/>
  <c r="D53" i="29"/>
  <c r="C53" i="29"/>
  <c r="D52" i="29"/>
  <c r="C52" i="29"/>
  <c r="D51" i="29"/>
  <c r="C51" i="29"/>
  <c r="D50" i="29"/>
  <c r="C50" i="29"/>
  <c r="D49" i="29"/>
  <c r="C49" i="29"/>
  <c r="D48" i="29"/>
  <c r="C48" i="29"/>
  <c r="D47" i="29"/>
  <c r="C47" i="29"/>
  <c r="D46" i="29"/>
  <c r="C46" i="29"/>
  <c r="D45" i="29"/>
  <c r="C45" i="29"/>
  <c r="D44" i="29"/>
  <c r="C44" i="29"/>
  <c r="D43" i="29"/>
  <c r="C43" i="29"/>
  <c r="D42" i="29"/>
  <c r="C42" i="29"/>
  <c r="D41" i="29"/>
  <c r="C41" i="29"/>
  <c r="D40" i="29"/>
  <c r="C40" i="29"/>
  <c r="D39" i="29"/>
  <c r="C39" i="29"/>
  <c r="D38" i="29"/>
  <c r="C38" i="29"/>
  <c r="D37" i="29"/>
  <c r="C37" i="29"/>
  <c r="D36" i="29"/>
  <c r="C36" i="29"/>
  <c r="D35" i="29"/>
  <c r="C35" i="29"/>
  <c r="D34" i="29"/>
  <c r="C34" i="29"/>
  <c r="D33" i="29"/>
  <c r="C33" i="29"/>
  <c r="D32" i="29"/>
  <c r="C32" i="29"/>
  <c r="D31" i="29"/>
  <c r="C31" i="29"/>
  <c r="D30" i="29"/>
  <c r="C30" i="29"/>
  <c r="D29" i="29"/>
  <c r="C29" i="29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C16" i="29"/>
  <c r="D15" i="29"/>
  <c r="C15" i="29"/>
  <c r="D14" i="29"/>
  <c r="C14" i="29"/>
  <c r="D13" i="29"/>
  <c r="C13" i="29"/>
  <c r="D12" i="29"/>
  <c r="C12" i="29"/>
  <c r="D11" i="29"/>
  <c r="C11" i="29"/>
  <c r="D10" i="29"/>
  <c r="C10" i="29"/>
  <c r="D9" i="29"/>
  <c r="C9" i="29"/>
  <c r="D8" i="29"/>
  <c r="C8" i="29"/>
  <c r="D7" i="29"/>
  <c r="C7" i="29"/>
  <c r="D6" i="29"/>
  <c r="C6" i="29"/>
  <c r="D5" i="29"/>
  <c r="C5" i="29"/>
  <c r="D4" i="29"/>
  <c r="C4" i="29"/>
  <c r="D3" i="29"/>
  <c r="C3" i="29"/>
  <c r="D2" i="29"/>
  <c r="C2" i="29"/>
  <c r="D156" i="29"/>
  <c r="C156" i="29"/>
  <c r="D154" i="28"/>
  <c r="C154" i="28"/>
  <c r="D153" i="28"/>
  <c r="C153" i="28"/>
  <c r="D152" i="28"/>
  <c r="C152" i="28"/>
  <c r="D151" i="28"/>
  <c r="C151" i="28"/>
  <c r="D150" i="28"/>
  <c r="C150" i="28"/>
  <c r="D149" i="28"/>
  <c r="C149" i="28"/>
  <c r="D148" i="28"/>
  <c r="C148" i="28"/>
  <c r="D147" i="28"/>
  <c r="C147" i="28"/>
  <c r="D146" i="28"/>
  <c r="C146" i="28"/>
  <c r="D145" i="28"/>
  <c r="C145" i="28"/>
  <c r="D144" i="28"/>
  <c r="C144" i="28"/>
  <c r="D143" i="28"/>
  <c r="C143" i="28"/>
  <c r="D142" i="28"/>
  <c r="C142" i="28"/>
  <c r="D141" i="28"/>
  <c r="C141" i="28"/>
  <c r="D140" i="28"/>
  <c r="C140" i="28"/>
  <c r="D139" i="28"/>
  <c r="C139" i="28"/>
  <c r="D138" i="28"/>
  <c r="C138" i="28"/>
  <c r="D137" i="28"/>
  <c r="C137" i="28"/>
  <c r="D136" i="28"/>
  <c r="C136" i="28"/>
  <c r="D135" i="28"/>
  <c r="C135" i="28"/>
  <c r="D134" i="28"/>
  <c r="C134" i="28"/>
  <c r="D133" i="28"/>
  <c r="C133" i="28"/>
  <c r="D132" i="28"/>
  <c r="C132" i="28"/>
  <c r="D131" i="28"/>
  <c r="C131" i="28"/>
  <c r="D130" i="28"/>
  <c r="C130" i="28"/>
  <c r="D129" i="28"/>
  <c r="C129" i="28"/>
  <c r="D128" i="28"/>
  <c r="C128" i="28"/>
  <c r="D126" i="28"/>
  <c r="C126" i="28"/>
  <c r="D125" i="28"/>
  <c r="C125" i="28"/>
  <c r="D124" i="28"/>
  <c r="C124" i="28"/>
  <c r="D123" i="28"/>
  <c r="C123" i="28"/>
  <c r="D122" i="28"/>
  <c r="C122" i="28"/>
  <c r="D121" i="28"/>
  <c r="C121" i="28"/>
  <c r="D120" i="28"/>
  <c r="C120" i="28"/>
  <c r="D119" i="28"/>
  <c r="C119" i="28"/>
  <c r="D118" i="28"/>
  <c r="C118" i="28"/>
  <c r="D117" i="28"/>
  <c r="C117" i="28"/>
  <c r="D116" i="28"/>
  <c r="C116" i="28"/>
  <c r="D115" i="28"/>
  <c r="C115" i="28"/>
  <c r="D114" i="28"/>
  <c r="C114" i="28"/>
  <c r="D113" i="28"/>
  <c r="C113" i="28"/>
  <c r="D112" i="28"/>
  <c r="C112" i="28"/>
  <c r="D111" i="28"/>
  <c r="C111" i="28"/>
  <c r="D110" i="28"/>
  <c r="C110" i="28"/>
  <c r="D109" i="28"/>
  <c r="C109" i="28"/>
  <c r="D108" i="28"/>
  <c r="C108" i="28"/>
  <c r="D107" i="28"/>
  <c r="C107" i="28"/>
  <c r="D106" i="28"/>
  <c r="C106" i="28"/>
  <c r="D105" i="28"/>
  <c r="C105" i="28"/>
  <c r="D104" i="28"/>
  <c r="C104" i="28"/>
  <c r="D103" i="28"/>
  <c r="C103" i="28"/>
  <c r="D102" i="28"/>
  <c r="C102" i="28"/>
  <c r="D101" i="28"/>
  <c r="C101" i="28"/>
  <c r="D100" i="28"/>
  <c r="C100" i="28"/>
  <c r="D99" i="28"/>
  <c r="C99" i="28"/>
  <c r="D98" i="28"/>
  <c r="C98" i="28"/>
  <c r="D97" i="28"/>
  <c r="C97" i="28"/>
  <c r="D96" i="28"/>
  <c r="C96" i="28"/>
  <c r="D95" i="28"/>
  <c r="C95" i="28"/>
  <c r="D94" i="28"/>
  <c r="C94" i="28"/>
  <c r="D93" i="28"/>
  <c r="C93" i="28"/>
  <c r="D92" i="28"/>
  <c r="C92" i="28"/>
  <c r="D91" i="28"/>
  <c r="C91" i="28"/>
  <c r="D90" i="28"/>
  <c r="C90" i="28"/>
  <c r="D89" i="28"/>
  <c r="C89" i="28"/>
  <c r="D88" i="28"/>
  <c r="C88" i="28"/>
  <c r="D87" i="28"/>
  <c r="C87" i="28"/>
  <c r="D86" i="28"/>
  <c r="C86" i="28"/>
  <c r="D85" i="28"/>
  <c r="C85" i="28"/>
  <c r="D84" i="28"/>
  <c r="C84" i="28"/>
  <c r="D83" i="28"/>
  <c r="C83" i="28"/>
  <c r="D82" i="28"/>
  <c r="C82" i="28"/>
  <c r="D81" i="28"/>
  <c r="C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C74" i="28"/>
  <c r="D73" i="28"/>
  <c r="C73" i="28"/>
  <c r="D72" i="28"/>
  <c r="C72" i="28"/>
  <c r="D71" i="28"/>
  <c r="C71" i="28"/>
  <c r="D70" i="28"/>
  <c r="C70" i="28"/>
  <c r="D69" i="28"/>
  <c r="C69" i="28"/>
  <c r="D68" i="28"/>
  <c r="C68" i="28"/>
  <c r="D67" i="28"/>
  <c r="C67" i="28"/>
  <c r="D66" i="28"/>
  <c r="D156" i="28" s="1"/>
  <c r="C66" i="28"/>
  <c r="D65" i="28"/>
  <c r="C65" i="28"/>
  <c r="D64" i="28"/>
  <c r="C64" i="28"/>
  <c r="D63" i="28"/>
  <c r="C63" i="28"/>
  <c r="D62" i="28"/>
  <c r="C62" i="28"/>
  <c r="D61" i="28"/>
  <c r="C61" i="28"/>
  <c r="D60" i="28"/>
  <c r="C60" i="28"/>
  <c r="D59" i="28"/>
  <c r="C59" i="28"/>
  <c r="D58" i="28"/>
  <c r="C58" i="28"/>
  <c r="D57" i="28"/>
  <c r="C57" i="28"/>
  <c r="D56" i="28"/>
  <c r="C56" i="28"/>
  <c r="D55" i="28"/>
  <c r="C55" i="28"/>
  <c r="D54" i="28"/>
  <c r="C54" i="28"/>
  <c r="D53" i="28"/>
  <c r="C53" i="28"/>
  <c r="D52" i="28"/>
  <c r="C52" i="28"/>
  <c r="D51" i="28"/>
  <c r="C51" i="28"/>
  <c r="D50" i="28"/>
  <c r="C50" i="28"/>
  <c r="D49" i="28"/>
  <c r="C49" i="28"/>
  <c r="D48" i="28"/>
  <c r="C48" i="28"/>
  <c r="D47" i="28"/>
  <c r="C47" i="28"/>
  <c r="D46" i="28"/>
  <c r="C46" i="28"/>
  <c r="D45" i="28"/>
  <c r="C45" i="28"/>
  <c r="D44" i="28"/>
  <c r="C44" i="28"/>
  <c r="D43" i="28"/>
  <c r="C43" i="28"/>
  <c r="D42" i="28"/>
  <c r="C42" i="28"/>
  <c r="D41" i="28"/>
  <c r="C41" i="28"/>
  <c r="D40" i="28"/>
  <c r="C40" i="28"/>
  <c r="D39" i="28"/>
  <c r="C39" i="28"/>
  <c r="D38" i="28"/>
  <c r="C38" i="28"/>
  <c r="D37" i="28"/>
  <c r="C37" i="28"/>
  <c r="D36" i="28"/>
  <c r="C36" i="28"/>
  <c r="D35" i="28"/>
  <c r="C35" i="28"/>
  <c r="D34" i="28"/>
  <c r="C34" i="28"/>
  <c r="D33" i="28"/>
  <c r="C33" i="28"/>
  <c r="D32" i="28"/>
  <c r="C32" i="28"/>
  <c r="D31" i="28"/>
  <c r="C31" i="28"/>
  <c r="D30" i="28"/>
  <c r="C30" i="28"/>
  <c r="D29" i="28"/>
  <c r="C29" i="28"/>
  <c r="D28" i="28"/>
  <c r="C28" i="28"/>
  <c r="D27" i="28"/>
  <c r="C27" i="28"/>
  <c r="D26" i="28"/>
  <c r="C26" i="28"/>
  <c r="D25" i="28"/>
  <c r="C25" i="28"/>
  <c r="D24" i="28"/>
  <c r="C24" i="28"/>
  <c r="D23" i="28"/>
  <c r="C23" i="28"/>
  <c r="D22" i="28"/>
  <c r="C22" i="28"/>
  <c r="D21" i="28"/>
  <c r="C21" i="28"/>
  <c r="D20" i="28"/>
  <c r="C20" i="28"/>
  <c r="D19" i="28"/>
  <c r="C19" i="28"/>
  <c r="D18" i="28"/>
  <c r="C18" i="28"/>
  <c r="D17" i="28"/>
  <c r="C17" i="28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7" i="28"/>
  <c r="C7" i="28"/>
  <c r="D6" i="28"/>
  <c r="C6" i="28"/>
  <c r="D5" i="28"/>
  <c r="C5" i="28"/>
  <c r="D4" i="28"/>
  <c r="C4" i="28"/>
  <c r="D3" i="28"/>
  <c r="C3" i="28"/>
  <c r="D2" i="28"/>
  <c r="C2" i="28"/>
  <c r="C156" i="28" s="1"/>
  <c r="D154" i="27"/>
  <c r="C154" i="27"/>
  <c r="D153" i="27"/>
  <c r="C153" i="27"/>
  <c r="D152" i="27"/>
  <c r="C152" i="27"/>
  <c r="D151" i="27"/>
  <c r="C151" i="27"/>
  <c r="D150" i="27"/>
  <c r="C150" i="27"/>
  <c r="D149" i="27"/>
  <c r="C149" i="27"/>
  <c r="D148" i="27"/>
  <c r="C148" i="27"/>
  <c r="D147" i="27"/>
  <c r="C147" i="27"/>
  <c r="D146" i="27"/>
  <c r="C146" i="27"/>
  <c r="D145" i="27"/>
  <c r="C145" i="27"/>
  <c r="D144" i="27"/>
  <c r="C144" i="27"/>
  <c r="D143" i="27"/>
  <c r="C143" i="27"/>
  <c r="D142" i="27"/>
  <c r="C142" i="27"/>
  <c r="D141" i="27"/>
  <c r="C141" i="27"/>
  <c r="D140" i="27"/>
  <c r="C140" i="27"/>
  <c r="D139" i="27"/>
  <c r="C139" i="27"/>
  <c r="D138" i="27"/>
  <c r="C138" i="27"/>
  <c r="D137" i="27"/>
  <c r="C137" i="27"/>
  <c r="D136" i="27"/>
  <c r="C136" i="27"/>
  <c r="D135" i="27"/>
  <c r="C135" i="27"/>
  <c r="D134" i="27"/>
  <c r="C134" i="27"/>
  <c r="D133" i="27"/>
  <c r="C133" i="27"/>
  <c r="D132" i="27"/>
  <c r="C132" i="27"/>
  <c r="D131" i="27"/>
  <c r="C131" i="27"/>
  <c r="D130" i="27"/>
  <c r="C130" i="27"/>
  <c r="D129" i="27"/>
  <c r="C129" i="27"/>
  <c r="D128" i="27"/>
  <c r="C128" i="27"/>
  <c r="D126" i="27"/>
  <c r="C126" i="27"/>
  <c r="D125" i="27"/>
  <c r="C125" i="27"/>
  <c r="D124" i="27"/>
  <c r="C124" i="27"/>
  <c r="D123" i="27"/>
  <c r="C123" i="27"/>
  <c r="D122" i="27"/>
  <c r="C122" i="27"/>
  <c r="D121" i="27"/>
  <c r="C121" i="27"/>
  <c r="D120" i="27"/>
  <c r="C120" i="27"/>
  <c r="D119" i="27"/>
  <c r="C119" i="27"/>
  <c r="D118" i="27"/>
  <c r="C118" i="27"/>
  <c r="D117" i="27"/>
  <c r="C117" i="27"/>
  <c r="D116" i="27"/>
  <c r="C116" i="27"/>
  <c r="D115" i="27"/>
  <c r="C115" i="27"/>
  <c r="D114" i="27"/>
  <c r="C114" i="27"/>
  <c r="D113" i="27"/>
  <c r="C113" i="27"/>
  <c r="D112" i="27"/>
  <c r="C112" i="27"/>
  <c r="D111" i="27"/>
  <c r="C111" i="27"/>
  <c r="D110" i="27"/>
  <c r="C110" i="27"/>
  <c r="D109" i="27"/>
  <c r="C109" i="27"/>
  <c r="D108" i="27"/>
  <c r="C108" i="27"/>
  <c r="D107" i="27"/>
  <c r="C107" i="27"/>
  <c r="D106" i="27"/>
  <c r="C106" i="27"/>
  <c r="D105" i="27"/>
  <c r="C105" i="27"/>
  <c r="D104" i="27"/>
  <c r="C104" i="27"/>
  <c r="D103" i="27"/>
  <c r="C103" i="27"/>
  <c r="D102" i="27"/>
  <c r="C102" i="27"/>
  <c r="D101" i="27"/>
  <c r="C101" i="27"/>
  <c r="D100" i="27"/>
  <c r="C100" i="27"/>
  <c r="D99" i="27"/>
  <c r="C99" i="27"/>
  <c r="D98" i="27"/>
  <c r="C98" i="27"/>
  <c r="D97" i="27"/>
  <c r="C97" i="27"/>
  <c r="D96" i="27"/>
  <c r="C96" i="27"/>
  <c r="D95" i="27"/>
  <c r="C95" i="27"/>
  <c r="D94" i="27"/>
  <c r="C94" i="27"/>
  <c r="D93" i="27"/>
  <c r="C93" i="27"/>
  <c r="D92" i="27"/>
  <c r="C92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4" i="27"/>
  <c r="C84" i="27"/>
  <c r="D83" i="27"/>
  <c r="C83" i="27"/>
  <c r="D82" i="27"/>
  <c r="C82" i="27"/>
  <c r="D81" i="27"/>
  <c r="C81" i="27"/>
  <c r="D80" i="27"/>
  <c r="C80" i="27"/>
  <c r="D79" i="27"/>
  <c r="C79" i="27"/>
  <c r="D78" i="27"/>
  <c r="C78" i="27"/>
  <c r="D77" i="27"/>
  <c r="C77" i="27"/>
  <c r="D76" i="27"/>
  <c r="C76" i="27"/>
  <c r="D75" i="27"/>
  <c r="C75" i="27"/>
  <c r="D74" i="27"/>
  <c r="C74" i="27"/>
  <c r="D73" i="27"/>
  <c r="C73" i="27"/>
  <c r="D72" i="27"/>
  <c r="C72" i="27"/>
  <c r="D71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9" i="27"/>
  <c r="C59" i="27"/>
  <c r="D58" i="27"/>
  <c r="C58" i="27"/>
  <c r="D57" i="27"/>
  <c r="C57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6" i="27"/>
  <c r="C36" i="27"/>
  <c r="D35" i="27"/>
  <c r="C35" i="27"/>
  <c r="D34" i="27"/>
  <c r="C34" i="27"/>
  <c r="D33" i="27"/>
  <c r="C33" i="27"/>
  <c r="D32" i="27"/>
  <c r="C32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4" i="27"/>
  <c r="C24" i="27"/>
  <c r="D23" i="27"/>
  <c r="C23" i="27"/>
  <c r="D22" i="27"/>
  <c r="C22" i="27"/>
  <c r="D21" i="27"/>
  <c r="C21" i="27"/>
  <c r="D20" i="27"/>
  <c r="C20" i="27"/>
  <c r="D19" i="27"/>
  <c r="C19" i="27"/>
  <c r="D18" i="27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D7" i="27"/>
  <c r="C7" i="27"/>
  <c r="D6" i="27"/>
  <c r="C6" i="27"/>
  <c r="D5" i="27"/>
  <c r="C5" i="27"/>
  <c r="D4" i="27"/>
  <c r="C4" i="27"/>
  <c r="D3" i="27"/>
  <c r="C3" i="27"/>
  <c r="D2" i="27"/>
  <c r="C2" i="27"/>
  <c r="D154" i="26"/>
  <c r="C154" i="26"/>
  <c r="D153" i="26"/>
  <c r="C153" i="26"/>
  <c r="D152" i="26"/>
  <c r="C152" i="26"/>
  <c r="D151" i="26"/>
  <c r="C151" i="26"/>
  <c r="D150" i="26"/>
  <c r="C150" i="26"/>
  <c r="D149" i="26"/>
  <c r="C149" i="26"/>
  <c r="D148" i="26"/>
  <c r="C148" i="26"/>
  <c r="D147" i="26"/>
  <c r="C147" i="26"/>
  <c r="D146" i="26"/>
  <c r="C146" i="26"/>
  <c r="D145" i="26"/>
  <c r="C145" i="26"/>
  <c r="D144" i="26"/>
  <c r="C144" i="26"/>
  <c r="D143" i="26"/>
  <c r="C143" i="26"/>
  <c r="D142" i="26"/>
  <c r="C142" i="26"/>
  <c r="D141" i="26"/>
  <c r="C141" i="26"/>
  <c r="D140" i="26"/>
  <c r="C140" i="26"/>
  <c r="D139" i="26"/>
  <c r="C139" i="26"/>
  <c r="D138" i="26"/>
  <c r="C138" i="26"/>
  <c r="D137" i="26"/>
  <c r="C137" i="26"/>
  <c r="D136" i="26"/>
  <c r="C136" i="26"/>
  <c r="D135" i="26"/>
  <c r="C135" i="26"/>
  <c r="D134" i="26"/>
  <c r="C134" i="26"/>
  <c r="D133" i="26"/>
  <c r="C133" i="26"/>
  <c r="D132" i="26"/>
  <c r="C132" i="26"/>
  <c r="D131" i="26"/>
  <c r="C131" i="26"/>
  <c r="D130" i="26"/>
  <c r="C130" i="26"/>
  <c r="D129" i="26"/>
  <c r="C129" i="26"/>
  <c r="D128" i="26"/>
  <c r="C128" i="26"/>
  <c r="D126" i="26"/>
  <c r="C126" i="26"/>
  <c r="D125" i="26"/>
  <c r="C125" i="26"/>
  <c r="D124" i="26"/>
  <c r="C124" i="26"/>
  <c r="D123" i="26"/>
  <c r="C123" i="26"/>
  <c r="D122" i="26"/>
  <c r="C122" i="26"/>
  <c r="D121" i="26"/>
  <c r="C121" i="26"/>
  <c r="D120" i="26"/>
  <c r="C120" i="26"/>
  <c r="D119" i="26"/>
  <c r="C119" i="26"/>
  <c r="D118" i="26"/>
  <c r="C118" i="26"/>
  <c r="D117" i="26"/>
  <c r="C117" i="26"/>
  <c r="D116" i="26"/>
  <c r="C116" i="26"/>
  <c r="D115" i="26"/>
  <c r="C115" i="26"/>
  <c r="D114" i="26"/>
  <c r="C114" i="26"/>
  <c r="D113" i="26"/>
  <c r="C113" i="26"/>
  <c r="D112" i="26"/>
  <c r="C112" i="26"/>
  <c r="D111" i="26"/>
  <c r="C111" i="26"/>
  <c r="D110" i="26"/>
  <c r="C110" i="26"/>
  <c r="D109" i="26"/>
  <c r="C109" i="26"/>
  <c r="D108" i="26"/>
  <c r="C108" i="26"/>
  <c r="D107" i="26"/>
  <c r="C107" i="26"/>
  <c r="D106" i="26"/>
  <c r="C106" i="26"/>
  <c r="D105" i="26"/>
  <c r="C105" i="26"/>
  <c r="D104" i="26"/>
  <c r="C104" i="26"/>
  <c r="D103" i="26"/>
  <c r="C103" i="26"/>
  <c r="D102" i="26"/>
  <c r="C102" i="26"/>
  <c r="D101" i="26"/>
  <c r="C101" i="26"/>
  <c r="D100" i="26"/>
  <c r="C100" i="26"/>
  <c r="D99" i="26"/>
  <c r="C99" i="26"/>
  <c r="D98" i="26"/>
  <c r="C98" i="26"/>
  <c r="D97" i="26"/>
  <c r="C97" i="26"/>
  <c r="D96" i="26"/>
  <c r="C96" i="26"/>
  <c r="D95" i="26"/>
  <c r="C95" i="26"/>
  <c r="D94" i="26"/>
  <c r="C94" i="26"/>
  <c r="D93" i="26"/>
  <c r="C93" i="26"/>
  <c r="D92" i="26"/>
  <c r="C92" i="26"/>
  <c r="D91" i="26"/>
  <c r="C91" i="26"/>
  <c r="D90" i="26"/>
  <c r="C90" i="26"/>
  <c r="D89" i="26"/>
  <c r="C89" i="26"/>
  <c r="D88" i="26"/>
  <c r="C88" i="26"/>
  <c r="D87" i="26"/>
  <c r="C87" i="26"/>
  <c r="D86" i="26"/>
  <c r="C86" i="26"/>
  <c r="D85" i="26"/>
  <c r="C85" i="26"/>
  <c r="D84" i="26"/>
  <c r="C84" i="26"/>
  <c r="D83" i="26"/>
  <c r="C83" i="26"/>
  <c r="D82" i="26"/>
  <c r="C82" i="26"/>
  <c r="D81" i="26"/>
  <c r="C81" i="26"/>
  <c r="D80" i="26"/>
  <c r="C80" i="26"/>
  <c r="D79" i="26"/>
  <c r="C79" i="26"/>
  <c r="D78" i="26"/>
  <c r="C78" i="26"/>
  <c r="D77" i="26"/>
  <c r="C77" i="26"/>
  <c r="D76" i="26"/>
  <c r="C76" i="26"/>
  <c r="D75" i="26"/>
  <c r="C75" i="26"/>
  <c r="D74" i="26"/>
  <c r="C74" i="26"/>
  <c r="D73" i="26"/>
  <c r="C73" i="26"/>
  <c r="D72" i="26"/>
  <c r="C72" i="26"/>
  <c r="D71" i="26"/>
  <c r="C71" i="26"/>
  <c r="D70" i="26"/>
  <c r="C70" i="26"/>
  <c r="D69" i="26"/>
  <c r="C69" i="26"/>
  <c r="D68" i="26"/>
  <c r="C68" i="26"/>
  <c r="D67" i="26"/>
  <c r="C67" i="26"/>
  <c r="D66" i="26"/>
  <c r="C66" i="26"/>
  <c r="D65" i="26"/>
  <c r="C65" i="26"/>
  <c r="D64" i="26"/>
  <c r="C64" i="26"/>
  <c r="D63" i="26"/>
  <c r="C63" i="26"/>
  <c r="D62" i="26"/>
  <c r="C62" i="26"/>
  <c r="D61" i="26"/>
  <c r="C61" i="26"/>
  <c r="D60" i="26"/>
  <c r="C60" i="26"/>
  <c r="D59" i="26"/>
  <c r="C59" i="26"/>
  <c r="D58" i="26"/>
  <c r="C58" i="26"/>
  <c r="D57" i="26"/>
  <c r="C57" i="26"/>
  <c r="D56" i="26"/>
  <c r="C56" i="26"/>
  <c r="D55" i="26"/>
  <c r="C55" i="26"/>
  <c r="D54" i="26"/>
  <c r="C54" i="26"/>
  <c r="D53" i="26"/>
  <c r="C53" i="26"/>
  <c r="D52" i="26"/>
  <c r="C52" i="26"/>
  <c r="D51" i="26"/>
  <c r="C51" i="26"/>
  <c r="D50" i="26"/>
  <c r="C50" i="26"/>
  <c r="D49" i="26"/>
  <c r="C49" i="26"/>
  <c r="D48" i="26"/>
  <c r="C48" i="26"/>
  <c r="D47" i="26"/>
  <c r="C47" i="26"/>
  <c r="D46" i="26"/>
  <c r="C46" i="26"/>
  <c r="D45" i="26"/>
  <c r="C45" i="26"/>
  <c r="D44" i="26"/>
  <c r="C44" i="26"/>
  <c r="D43" i="26"/>
  <c r="C43" i="26"/>
  <c r="D42" i="26"/>
  <c r="C42" i="26"/>
  <c r="D41" i="26"/>
  <c r="C41" i="26"/>
  <c r="D40" i="26"/>
  <c r="C40" i="26"/>
  <c r="D39" i="26"/>
  <c r="C39" i="26"/>
  <c r="D38" i="26"/>
  <c r="C38" i="26"/>
  <c r="D37" i="26"/>
  <c r="C37" i="26"/>
  <c r="D36" i="26"/>
  <c r="C36" i="26"/>
  <c r="D35" i="26"/>
  <c r="C35" i="26"/>
  <c r="D34" i="26"/>
  <c r="C34" i="26"/>
  <c r="D33" i="26"/>
  <c r="C33" i="26"/>
  <c r="D32" i="26"/>
  <c r="C32" i="26"/>
  <c r="D31" i="26"/>
  <c r="C31" i="26"/>
  <c r="D30" i="26"/>
  <c r="C30" i="26"/>
  <c r="D29" i="26"/>
  <c r="C29" i="26"/>
  <c r="D28" i="26"/>
  <c r="C28" i="26"/>
  <c r="D27" i="26"/>
  <c r="C27" i="26"/>
  <c r="D26" i="26"/>
  <c r="C26" i="26"/>
  <c r="D25" i="26"/>
  <c r="C25" i="26"/>
  <c r="D24" i="26"/>
  <c r="C24" i="26"/>
  <c r="D23" i="26"/>
  <c r="C23" i="26"/>
  <c r="D22" i="26"/>
  <c r="C22" i="26"/>
  <c r="D21" i="26"/>
  <c r="C21" i="26"/>
  <c r="D20" i="26"/>
  <c r="C20" i="26"/>
  <c r="D19" i="26"/>
  <c r="C19" i="26"/>
  <c r="D18" i="26"/>
  <c r="C18" i="26"/>
  <c r="D17" i="26"/>
  <c r="C17" i="26"/>
  <c r="D16" i="26"/>
  <c r="C16" i="26"/>
  <c r="D15" i="26"/>
  <c r="C15" i="26"/>
  <c r="D14" i="26"/>
  <c r="C14" i="26"/>
  <c r="D13" i="26"/>
  <c r="C13" i="26"/>
  <c r="D12" i="26"/>
  <c r="C12" i="26"/>
  <c r="D11" i="26"/>
  <c r="C11" i="26"/>
  <c r="D10" i="26"/>
  <c r="C10" i="26"/>
  <c r="D9" i="26"/>
  <c r="C9" i="26"/>
  <c r="D8" i="26"/>
  <c r="C8" i="26"/>
  <c r="D7" i="26"/>
  <c r="C7" i="26"/>
  <c r="D6" i="26"/>
  <c r="C6" i="26"/>
  <c r="D5" i="26"/>
  <c r="C5" i="26"/>
  <c r="D4" i="26"/>
  <c r="C4" i="26"/>
  <c r="D3" i="26"/>
  <c r="C3" i="26"/>
  <c r="D2" i="26"/>
  <c r="C2" i="26"/>
  <c r="D154" i="25"/>
  <c r="C154" i="25"/>
  <c r="D153" i="25"/>
  <c r="C153" i="25"/>
  <c r="D152" i="25"/>
  <c r="C152" i="25"/>
  <c r="D151" i="25"/>
  <c r="C151" i="25"/>
  <c r="D150" i="25"/>
  <c r="C150" i="25"/>
  <c r="D149" i="25"/>
  <c r="C149" i="25"/>
  <c r="D148" i="25"/>
  <c r="C148" i="25"/>
  <c r="D147" i="25"/>
  <c r="C147" i="25"/>
  <c r="D146" i="25"/>
  <c r="C146" i="25"/>
  <c r="D145" i="25"/>
  <c r="C145" i="25"/>
  <c r="D144" i="25"/>
  <c r="C144" i="25"/>
  <c r="D143" i="25"/>
  <c r="C143" i="25"/>
  <c r="D142" i="25"/>
  <c r="C142" i="25"/>
  <c r="D141" i="25"/>
  <c r="C141" i="25"/>
  <c r="D140" i="25"/>
  <c r="C140" i="25"/>
  <c r="D139" i="25"/>
  <c r="C139" i="25"/>
  <c r="D138" i="25"/>
  <c r="C138" i="25"/>
  <c r="D137" i="25"/>
  <c r="C137" i="25"/>
  <c r="D136" i="25"/>
  <c r="C136" i="25"/>
  <c r="D135" i="25"/>
  <c r="C135" i="25"/>
  <c r="D134" i="25"/>
  <c r="C134" i="25"/>
  <c r="D133" i="25"/>
  <c r="C133" i="25"/>
  <c r="D132" i="25"/>
  <c r="C132" i="25"/>
  <c r="D131" i="25"/>
  <c r="C131" i="25"/>
  <c r="D130" i="25"/>
  <c r="C130" i="25"/>
  <c r="D129" i="25"/>
  <c r="C129" i="25"/>
  <c r="D128" i="25"/>
  <c r="C128" i="25"/>
  <c r="D126" i="25"/>
  <c r="C126" i="25"/>
  <c r="D125" i="25"/>
  <c r="C125" i="25"/>
  <c r="D124" i="25"/>
  <c r="C124" i="25"/>
  <c r="D123" i="25"/>
  <c r="C123" i="25"/>
  <c r="D122" i="25"/>
  <c r="C122" i="25"/>
  <c r="D121" i="25"/>
  <c r="C121" i="25"/>
  <c r="D120" i="25"/>
  <c r="C120" i="25"/>
  <c r="D119" i="25"/>
  <c r="C119" i="25"/>
  <c r="D118" i="25"/>
  <c r="C118" i="25"/>
  <c r="D117" i="25"/>
  <c r="C117" i="25"/>
  <c r="D116" i="25"/>
  <c r="C116" i="25"/>
  <c r="D115" i="25"/>
  <c r="C115" i="25"/>
  <c r="D114" i="25"/>
  <c r="C114" i="25"/>
  <c r="D113" i="25"/>
  <c r="C113" i="25"/>
  <c r="D112" i="25"/>
  <c r="C112" i="25"/>
  <c r="D111" i="25"/>
  <c r="C111" i="25"/>
  <c r="D110" i="25"/>
  <c r="C110" i="25"/>
  <c r="D109" i="25"/>
  <c r="C109" i="25"/>
  <c r="D108" i="25"/>
  <c r="C108" i="25"/>
  <c r="D107" i="25"/>
  <c r="C107" i="25"/>
  <c r="D106" i="25"/>
  <c r="C106" i="25"/>
  <c r="D105" i="25"/>
  <c r="C105" i="25"/>
  <c r="D104" i="25"/>
  <c r="C104" i="25"/>
  <c r="D103" i="25"/>
  <c r="C103" i="25"/>
  <c r="D102" i="25"/>
  <c r="C102" i="25"/>
  <c r="D101" i="25"/>
  <c r="C101" i="25"/>
  <c r="D100" i="25"/>
  <c r="C100" i="25"/>
  <c r="D99" i="25"/>
  <c r="C99" i="25"/>
  <c r="D98" i="25"/>
  <c r="C98" i="25"/>
  <c r="D97" i="25"/>
  <c r="C97" i="25"/>
  <c r="D96" i="25"/>
  <c r="C96" i="25"/>
  <c r="D95" i="25"/>
  <c r="C95" i="25"/>
  <c r="D94" i="25"/>
  <c r="C94" i="25"/>
  <c r="D93" i="25"/>
  <c r="C93" i="25"/>
  <c r="D92" i="25"/>
  <c r="C92" i="25"/>
  <c r="D91" i="25"/>
  <c r="C91" i="25"/>
  <c r="D90" i="25"/>
  <c r="C90" i="25"/>
  <c r="D89" i="25"/>
  <c r="C89" i="25"/>
  <c r="D88" i="25"/>
  <c r="C88" i="25"/>
  <c r="D87" i="25"/>
  <c r="C87" i="25"/>
  <c r="D86" i="25"/>
  <c r="C86" i="25"/>
  <c r="D85" i="25"/>
  <c r="C85" i="25"/>
  <c r="D84" i="25"/>
  <c r="C84" i="25"/>
  <c r="D83" i="25"/>
  <c r="C83" i="25"/>
  <c r="D82" i="25"/>
  <c r="C82" i="25"/>
  <c r="D81" i="25"/>
  <c r="C81" i="25"/>
  <c r="D80" i="25"/>
  <c r="C80" i="25"/>
  <c r="D79" i="25"/>
  <c r="C79" i="25"/>
  <c r="D78" i="25"/>
  <c r="C78" i="25"/>
  <c r="D77" i="25"/>
  <c r="C77" i="25"/>
  <c r="D76" i="25"/>
  <c r="C76" i="25"/>
  <c r="D75" i="25"/>
  <c r="C75" i="25"/>
  <c r="D74" i="25"/>
  <c r="C74" i="25"/>
  <c r="D73" i="25"/>
  <c r="C73" i="25"/>
  <c r="D72" i="25"/>
  <c r="C72" i="25"/>
  <c r="D71" i="25"/>
  <c r="C71" i="25"/>
  <c r="D70" i="25"/>
  <c r="C70" i="25"/>
  <c r="D69" i="25"/>
  <c r="C69" i="25"/>
  <c r="D68" i="25"/>
  <c r="C68" i="25"/>
  <c r="D67" i="25"/>
  <c r="C67" i="25"/>
  <c r="D66" i="25"/>
  <c r="C66" i="25"/>
  <c r="D65" i="25"/>
  <c r="C65" i="25"/>
  <c r="D64" i="25"/>
  <c r="C64" i="25"/>
  <c r="D63" i="25"/>
  <c r="C63" i="25"/>
  <c r="D62" i="25"/>
  <c r="C62" i="25"/>
  <c r="D61" i="25"/>
  <c r="C61" i="25"/>
  <c r="D60" i="25"/>
  <c r="C60" i="25"/>
  <c r="D59" i="25"/>
  <c r="C59" i="25"/>
  <c r="D58" i="25"/>
  <c r="C58" i="25"/>
  <c r="D57" i="25"/>
  <c r="C57" i="25"/>
  <c r="D56" i="25"/>
  <c r="C56" i="25"/>
  <c r="D55" i="25"/>
  <c r="C55" i="25"/>
  <c r="D54" i="25"/>
  <c r="C54" i="25"/>
  <c r="D53" i="25"/>
  <c r="C53" i="25"/>
  <c r="D52" i="25"/>
  <c r="C52" i="25"/>
  <c r="D51" i="25"/>
  <c r="C51" i="25"/>
  <c r="D50" i="25"/>
  <c r="C50" i="25"/>
  <c r="D49" i="25"/>
  <c r="C49" i="25"/>
  <c r="D48" i="25"/>
  <c r="C48" i="25"/>
  <c r="D47" i="25"/>
  <c r="C47" i="25"/>
  <c r="D46" i="25"/>
  <c r="C46" i="25"/>
  <c r="D45" i="25"/>
  <c r="C45" i="25"/>
  <c r="D44" i="25"/>
  <c r="C44" i="25"/>
  <c r="D43" i="25"/>
  <c r="C43" i="25"/>
  <c r="D42" i="25"/>
  <c r="C42" i="25"/>
  <c r="D41" i="25"/>
  <c r="C41" i="25"/>
  <c r="D40" i="25"/>
  <c r="C40" i="25"/>
  <c r="D39" i="25"/>
  <c r="C39" i="25"/>
  <c r="D38" i="25"/>
  <c r="C38" i="25"/>
  <c r="D37" i="25"/>
  <c r="C37" i="25"/>
  <c r="D36" i="25"/>
  <c r="C36" i="25"/>
  <c r="D35" i="25"/>
  <c r="C35" i="25"/>
  <c r="D34" i="25"/>
  <c r="C34" i="25"/>
  <c r="D33" i="25"/>
  <c r="C33" i="25"/>
  <c r="D32" i="25"/>
  <c r="C32" i="25"/>
  <c r="D31" i="25"/>
  <c r="C31" i="25"/>
  <c r="D30" i="25"/>
  <c r="C30" i="25"/>
  <c r="D29" i="25"/>
  <c r="C29" i="25"/>
  <c r="D28" i="25"/>
  <c r="C28" i="25"/>
  <c r="D27" i="25"/>
  <c r="C27" i="25"/>
  <c r="D26" i="25"/>
  <c r="C26" i="25"/>
  <c r="D25" i="25"/>
  <c r="C25" i="25"/>
  <c r="D24" i="25"/>
  <c r="C24" i="25"/>
  <c r="D23" i="25"/>
  <c r="C23" i="25"/>
  <c r="D22" i="25"/>
  <c r="C22" i="25"/>
  <c r="D21" i="25"/>
  <c r="C21" i="25"/>
  <c r="D20" i="25"/>
  <c r="C20" i="25"/>
  <c r="D19" i="25"/>
  <c r="C19" i="25"/>
  <c r="D18" i="25"/>
  <c r="C18" i="25"/>
  <c r="D17" i="25"/>
  <c r="C17" i="25"/>
  <c r="D16" i="25"/>
  <c r="C16" i="25"/>
  <c r="D15" i="25"/>
  <c r="C15" i="25"/>
  <c r="D14" i="25"/>
  <c r="C14" i="25"/>
  <c r="D13" i="25"/>
  <c r="C13" i="25"/>
  <c r="D12" i="25"/>
  <c r="C12" i="25"/>
  <c r="D11" i="25"/>
  <c r="C11" i="25"/>
  <c r="D10" i="25"/>
  <c r="C10" i="25"/>
  <c r="D9" i="25"/>
  <c r="C9" i="25"/>
  <c r="D8" i="25"/>
  <c r="C8" i="25"/>
  <c r="D7" i="25"/>
  <c r="C7" i="25"/>
  <c r="D6" i="25"/>
  <c r="C6" i="25"/>
  <c r="D5" i="25"/>
  <c r="C5" i="25"/>
  <c r="D4" i="25"/>
  <c r="C4" i="25"/>
  <c r="D3" i="25"/>
  <c r="C3" i="25"/>
  <c r="D2" i="25"/>
  <c r="C2" i="25"/>
  <c r="D155" i="24"/>
  <c r="C155" i="24"/>
  <c r="D154" i="24"/>
  <c r="C154" i="24"/>
  <c r="D153" i="24"/>
  <c r="C153" i="24"/>
  <c r="D152" i="24"/>
  <c r="C152" i="24"/>
  <c r="D151" i="24"/>
  <c r="C151" i="24"/>
  <c r="D150" i="24"/>
  <c r="C150" i="24"/>
  <c r="D149" i="24"/>
  <c r="C149" i="24"/>
  <c r="D148" i="24"/>
  <c r="C148" i="24"/>
  <c r="D147" i="24"/>
  <c r="C147" i="24"/>
  <c r="D146" i="24"/>
  <c r="C146" i="24"/>
  <c r="D145" i="24"/>
  <c r="C145" i="24"/>
  <c r="D144" i="24"/>
  <c r="C144" i="24"/>
  <c r="D143" i="24"/>
  <c r="C143" i="24"/>
  <c r="D142" i="24"/>
  <c r="C142" i="24"/>
  <c r="D141" i="24"/>
  <c r="C141" i="24"/>
  <c r="D140" i="24"/>
  <c r="C140" i="24"/>
  <c r="D139" i="24"/>
  <c r="C139" i="24"/>
  <c r="D138" i="24"/>
  <c r="C138" i="24"/>
  <c r="D137" i="24"/>
  <c r="C137" i="24"/>
  <c r="D136" i="24"/>
  <c r="C136" i="24"/>
  <c r="D135" i="24"/>
  <c r="C135" i="24"/>
  <c r="D134" i="24"/>
  <c r="C134" i="24"/>
  <c r="D133" i="24"/>
  <c r="C133" i="24"/>
  <c r="D132" i="24"/>
  <c r="C132" i="24"/>
  <c r="D131" i="24"/>
  <c r="C131" i="24"/>
  <c r="D130" i="24"/>
  <c r="C130" i="24"/>
  <c r="D129" i="24"/>
  <c r="C129" i="24"/>
  <c r="D127" i="24"/>
  <c r="C127" i="24"/>
  <c r="D126" i="24"/>
  <c r="C126" i="24"/>
  <c r="D125" i="24"/>
  <c r="C125" i="24"/>
  <c r="D124" i="24"/>
  <c r="C124" i="24"/>
  <c r="D123" i="24"/>
  <c r="C123" i="24"/>
  <c r="D122" i="24"/>
  <c r="C122" i="24"/>
  <c r="D121" i="24"/>
  <c r="C121" i="24"/>
  <c r="D120" i="24"/>
  <c r="C120" i="24"/>
  <c r="D119" i="24"/>
  <c r="C119" i="24"/>
  <c r="D118" i="24"/>
  <c r="C118" i="24"/>
  <c r="D117" i="24"/>
  <c r="C117" i="24"/>
  <c r="D116" i="24"/>
  <c r="C116" i="24"/>
  <c r="D115" i="24"/>
  <c r="C115" i="24"/>
  <c r="D114" i="24"/>
  <c r="C114" i="24"/>
  <c r="D113" i="24"/>
  <c r="C113" i="24"/>
  <c r="D112" i="24"/>
  <c r="C112" i="24"/>
  <c r="D111" i="24"/>
  <c r="C111" i="24"/>
  <c r="D110" i="24"/>
  <c r="C110" i="24"/>
  <c r="D109" i="24"/>
  <c r="C109" i="24"/>
  <c r="D108" i="24"/>
  <c r="C108" i="24"/>
  <c r="D107" i="24"/>
  <c r="C107" i="24"/>
  <c r="D106" i="24"/>
  <c r="C106" i="24"/>
  <c r="D105" i="24"/>
  <c r="C105" i="24"/>
  <c r="D104" i="24"/>
  <c r="C104" i="24"/>
  <c r="D103" i="24"/>
  <c r="C103" i="24"/>
  <c r="D102" i="24"/>
  <c r="C102" i="24"/>
  <c r="D101" i="24"/>
  <c r="C101" i="24"/>
  <c r="D100" i="24"/>
  <c r="C100" i="24"/>
  <c r="D99" i="24"/>
  <c r="C99" i="24"/>
  <c r="D98" i="24"/>
  <c r="C98" i="24"/>
  <c r="D97" i="24"/>
  <c r="C97" i="24"/>
  <c r="D96" i="24"/>
  <c r="C96" i="24"/>
  <c r="D94" i="24"/>
  <c r="C94" i="24"/>
  <c r="D93" i="24"/>
  <c r="C93" i="24"/>
  <c r="D92" i="24"/>
  <c r="C92" i="24"/>
  <c r="D91" i="24"/>
  <c r="C91" i="24"/>
  <c r="D90" i="24"/>
  <c r="C90" i="24"/>
  <c r="D89" i="24"/>
  <c r="C89" i="24"/>
  <c r="D88" i="24"/>
  <c r="C88" i="24"/>
  <c r="D87" i="24"/>
  <c r="C87" i="24"/>
  <c r="D86" i="24"/>
  <c r="C86" i="24"/>
  <c r="D85" i="24"/>
  <c r="C85" i="24"/>
  <c r="D84" i="24"/>
  <c r="C84" i="24"/>
  <c r="D83" i="24"/>
  <c r="C83" i="24"/>
  <c r="D82" i="24"/>
  <c r="C82" i="24"/>
  <c r="D81" i="24"/>
  <c r="C81" i="24"/>
  <c r="D80" i="24"/>
  <c r="C80" i="24"/>
  <c r="D79" i="24"/>
  <c r="C79" i="24"/>
  <c r="D78" i="24"/>
  <c r="C78" i="24"/>
  <c r="D77" i="24"/>
  <c r="C77" i="24"/>
  <c r="D76" i="24"/>
  <c r="C76" i="24"/>
  <c r="D75" i="24"/>
  <c r="C75" i="24"/>
  <c r="D74" i="24"/>
  <c r="C74" i="24"/>
  <c r="D73" i="24"/>
  <c r="C73" i="24"/>
  <c r="D72" i="24"/>
  <c r="C72" i="24"/>
  <c r="D71" i="24"/>
  <c r="C71" i="24"/>
  <c r="D70" i="24"/>
  <c r="C70" i="24"/>
  <c r="D69" i="24"/>
  <c r="C69" i="24"/>
  <c r="D68" i="24"/>
  <c r="C68" i="24"/>
  <c r="D67" i="24"/>
  <c r="C67" i="24"/>
  <c r="D66" i="24"/>
  <c r="C66" i="24"/>
  <c r="D65" i="24"/>
  <c r="C65" i="24"/>
  <c r="D64" i="24"/>
  <c r="C64" i="24"/>
  <c r="D63" i="24"/>
  <c r="C63" i="24"/>
  <c r="D62" i="24"/>
  <c r="C62" i="24"/>
  <c r="D61" i="24"/>
  <c r="C61" i="24"/>
  <c r="D60" i="24"/>
  <c r="C60" i="24"/>
  <c r="D59" i="24"/>
  <c r="C59" i="24"/>
  <c r="D58" i="24"/>
  <c r="C58" i="24"/>
  <c r="D57" i="24"/>
  <c r="C57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D35" i="24"/>
  <c r="C35" i="24"/>
  <c r="D34" i="24"/>
  <c r="C34" i="24"/>
  <c r="D33" i="24"/>
  <c r="C33" i="24"/>
  <c r="D32" i="24"/>
  <c r="C32" i="24"/>
  <c r="D31" i="24"/>
  <c r="C31" i="24"/>
  <c r="D30" i="24"/>
  <c r="C30" i="24"/>
  <c r="D29" i="24"/>
  <c r="C29" i="24"/>
  <c r="D28" i="24"/>
  <c r="C28" i="24"/>
  <c r="D27" i="24"/>
  <c r="C27" i="24"/>
  <c r="D26" i="24"/>
  <c r="C26" i="24"/>
  <c r="D25" i="24"/>
  <c r="C25" i="24"/>
  <c r="D24" i="24"/>
  <c r="C24" i="24"/>
  <c r="D23" i="24"/>
  <c r="C23" i="24"/>
  <c r="D22" i="24"/>
  <c r="C22" i="24"/>
  <c r="D21" i="24"/>
  <c r="C21" i="24"/>
  <c r="D20" i="24"/>
  <c r="C20" i="24"/>
  <c r="D19" i="24"/>
  <c r="C19" i="24"/>
  <c r="D18" i="24"/>
  <c r="C18" i="24"/>
  <c r="D17" i="24"/>
  <c r="C17" i="24"/>
  <c r="D16" i="24"/>
  <c r="C16" i="24"/>
  <c r="D15" i="24"/>
  <c r="C15" i="24"/>
  <c r="D14" i="24"/>
  <c r="C14" i="24"/>
  <c r="D13" i="24"/>
  <c r="C13" i="24"/>
  <c r="D12" i="24"/>
  <c r="C12" i="24"/>
  <c r="D11" i="24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156" i="27"/>
  <c r="C156" i="27"/>
  <c r="D156" i="26"/>
  <c r="C156" i="26"/>
  <c r="D154" i="23"/>
  <c r="C154" i="23"/>
  <c r="D153" i="23"/>
  <c r="C153" i="23"/>
  <c r="D152" i="23"/>
  <c r="C152" i="23"/>
  <c r="D151" i="23"/>
  <c r="C151" i="23"/>
  <c r="D150" i="23"/>
  <c r="C150" i="23"/>
  <c r="D149" i="23"/>
  <c r="C149" i="23"/>
  <c r="D148" i="23"/>
  <c r="C148" i="23"/>
  <c r="D147" i="23"/>
  <c r="C147" i="23"/>
  <c r="D146" i="23"/>
  <c r="C146" i="23"/>
  <c r="D145" i="23"/>
  <c r="C145" i="23"/>
  <c r="D144" i="23"/>
  <c r="C144" i="23"/>
  <c r="D143" i="23"/>
  <c r="C143" i="23"/>
  <c r="D142" i="23"/>
  <c r="C142" i="23"/>
  <c r="D141" i="23"/>
  <c r="C141" i="23"/>
  <c r="D140" i="23"/>
  <c r="C140" i="23"/>
  <c r="D139" i="23"/>
  <c r="C139" i="23"/>
  <c r="D138" i="23"/>
  <c r="C138" i="23"/>
  <c r="D137" i="23"/>
  <c r="C137" i="23"/>
  <c r="D136" i="23"/>
  <c r="C136" i="23"/>
  <c r="D135" i="23"/>
  <c r="C135" i="23"/>
  <c r="D134" i="23"/>
  <c r="C134" i="23"/>
  <c r="D133" i="23"/>
  <c r="C133" i="23"/>
  <c r="D132" i="23"/>
  <c r="C132" i="23"/>
  <c r="D131" i="23"/>
  <c r="C131" i="23"/>
  <c r="D130" i="23"/>
  <c r="C130" i="23"/>
  <c r="D129" i="23"/>
  <c r="C129" i="23"/>
  <c r="D128" i="23"/>
  <c r="C128" i="23"/>
  <c r="D126" i="23"/>
  <c r="C126" i="23"/>
  <c r="D125" i="23"/>
  <c r="C125" i="23"/>
  <c r="D124" i="23"/>
  <c r="C124" i="23"/>
  <c r="D123" i="23"/>
  <c r="C123" i="23"/>
  <c r="D122" i="23"/>
  <c r="C122" i="23"/>
  <c r="D121" i="23"/>
  <c r="C121" i="23"/>
  <c r="D120" i="23"/>
  <c r="C120" i="23"/>
  <c r="D119" i="23"/>
  <c r="C119" i="23"/>
  <c r="D118" i="23"/>
  <c r="C118" i="23"/>
  <c r="D117" i="23"/>
  <c r="C117" i="23"/>
  <c r="D116" i="23"/>
  <c r="C116" i="23"/>
  <c r="D115" i="23"/>
  <c r="C115" i="23"/>
  <c r="D114" i="23"/>
  <c r="C114" i="23"/>
  <c r="D113" i="23"/>
  <c r="C113" i="23"/>
  <c r="D112" i="23"/>
  <c r="C112" i="23"/>
  <c r="D111" i="23"/>
  <c r="C111" i="23"/>
  <c r="D110" i="23"/>
  <c r="C110" i="23"/>
  <c r="D109" i="23"/>
  <c r="C109" i="23"/>
  <c r="D108" i="23"/>
  <c r="C108" i="23"/>
  <c r="D107" i="23"/>
  <c r="C107" i="23"/>
  <c r="D106" i="23"/>
  <c r="C106" i="23"/>
  <c r="D105" i="23"/>
  <c r="C105" i="23"/>
  <c r="D104" i="23"/>
  <c r="C104" i="23"/>
  <c r="D103" i="23"/>
  <c r="C103" i="23"/>
  <c r="D102" i="23"/>
  <c r="C102" i="23"/>
  <c r="D101" i="23"/>
  <c r="C101" i="23"/>
  <c r="D100" i="23"/>
  <c r="C100" i="23"/>
  <c r="D99" i="23"/>
  <c r="C99" i="23"/>
  <c r="D98" i="23"/>
  <c r="C98" i="23"/>
  <c r="D97" i="23"/>
  <c r="C97" i="23"/>
  <c r="D96" i="23"/>
  <c r="C96" i="23"/>
  <c r="D95" i="23"/>
  <c r="C95" i="23"/>
  <c r="D94" i="23"/>
  <c r="C94" i="23"/>
  <c r="D93" i="23"/>
  <c r="C93" i="23"/>
  <c r="D92" i="23"/>
  <c r="C92" i="23"/>
  <c r="D91" i="23"/>
  <c r="C91" i="23"/>
  <c r="D90" i="23"/>
  <c r="C90" i="23"/>
  <c r="D89" i="23"/>
  <c r="C89" i="23"/>
  <c r="D88" i="23"/>
  <c r="C88" i="23"/>
  <c r="D87" i="23"/>
  <c r="C87" i="23"/>
  <c r="D86" i="23"/>
  <c r="C86" i="23"/>
  <c r="D85" i="23"/>
  <c r="C85" i="23"/>
  <c r="D84" i="23"/>
  <c r="C84" i="23"/>
  <c r="D83" i="23"/>
  <c r="C83" i="23"/>
  <c r="D82" i="23"/>
  <c r="C82" i="23"/>
  <c r="D81" i="23"/>
  <c r="C81" i="23"/>
  <c r="D80" i="23"/>
  <c r="C80" i="23"/>
  <c r="D79" i="23"/>
  <c r="C79" i="23"/>
  <c r="D78" i="23"/>
  <c r="C78" i="23"/>
  <c r="D77" i="23"/>
  <c r="C77" i="23"/>
  <c r="D76" i="23"/>
  <c r="C76" i="23"/>
  <c r="D75" i="23"/>
  <c r="C75" i="23"/>
  <c r="D74" i="23"/>
  <c r="C74" i="23"/>
  <c r="D73" i="23"/>
  <c r="C73" i="23"/>
  <c r="D72" i="23"/>
  <c r="C72" i="23"/>
  <c r="D71" i="23"/>
  <c r="C71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60" i="23"/>
  <c r="C60" i="23"/>
  <c r="D59" i="23"/>
  <c r="C59" i="23"/>
  <c r="D58" i="23"/>
  <c r="C58" i="23"/>
  <c r="D57" i="23"/>
  <c r="C57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8" i="23"/>
  <c r="C8" i="23"/>
  <c r="D7" i="23"/>
  <c r="C7" i="23"/>
  <c r="D6" i="23"/>
  <c r="C6" i="23"/>
  <c r="D5" i="23"/>
  <c r="C5" i="23"/>
  <c r="D4" i="23"/>
  <c r="C4" i="23"/>
  <c r="D3" i="23"/>
  <c r="C3" i="23"/>
  <c r="D2" i="23"/>
  <c r="C2" i="23"/>
  <c r="D154" i="22"/>
  <c r="C154" i="22"/>
  <c r="D153" i="22"/>
  <c r="C153" i="22"/>
  <c r="D152" i="22"/>
  <c r="C152" i="22"/>
  <c r="D151" i="22"/>
  <c r="C151" i="22"/>
  <c r="D150" i="22"/>
  <c r="C150" i="22"/>
  <c r="D149" i="22"/>
  <c r="C149" i="22"/>
  <c r="D148" i="22"/>
  <c r="C148" i="22"/>
  <c r="D147" i="22"/>
  <c r="C147" i="22"/>
  <c r="D146" i="22"/>
  <c r="C146" i="22"/>
  <c r="D145" i="22"/>
  <c r="C145" i="22"/>
  <c r="D144" i="22"/>
  <c r="C144" i="22"/>
  <c r="D143" i="22"/>
  <c r="C143" i="22"/>
  <c r="D142" i="22"/>
  <c r="C142" i="22"/>
  <c r="D141" i="22"/>
  <c r="C141" i="22"/>
  <c r="D140" i="22"/>
  <c r="C140" i="22"/>
  <c r="D139" i="22"/>
  <c r="C139" i="22"/>
  <c r="D138" i="22"/>
  <c r="C138" i="22"/>
  <c r="D137" i="22"/>
  <c r="C137" i="22"/>
  <c r="D136" i="22"/>
  <c r="C136" i="22"/>
  <c r="D135" i="22"/>
  <c r="C135" i="22"/>
  <c r="D134" i="22"/>
  <c r="C134" i="22"/>
  <c r="D133" i="22"/>
  <c r="C133" i="22"/>
  <c r="D132" i="22"/>
  <c r="C132" i="22"/>
  <c r="D131" i="22"/>
  <c r="C131" i="22"/>
  <c r="D130" i="22"/>
  <c r="C130" i="22"/>
  <c r="D129" i="22"/>
  <c r="C129" i="22"/>
  <c r="D128" i="22"/>
  <c r="C128" i="22"/>
  <c r="D126" i="22"/>
  <c r="C126" i="22"/>
  <c r="D125" i="22"/>
  <c r="C125" i="22"/>
  <c r="D124" i="22"/>
  <c r="C124" i="22"/>
  <c r="D123" i="22"/>
  <c r="C123" i="22"/>
  <c r="D122" i="22"/>
  <c r="C122" i="22"/>
  <c r="D121" i="22"/>
  <c r="C121" i="22"/>
  <c r="D120" i="22"/>
  <c r="C120" i="22"/>
  <c r="D119" i="22"/>
  <c r="C119" i="22"/>
  <c r="D118" i="22"/>
  <c r="C118" i="22"/>
  <c r="D117" i="22"/>
  <c r="C117" i="22"/>
  <c r="D116" i="22"/>
  <c r="C116" i="22"/>
  <c r="D115" i="22"/>
  <c r="C115" i="22"/>
  <c r="D114" i="22"/>
  <c r="C114" i="22"/>
  <c r="D113" i="22"/>
  <c r="C113" i="22"/>
  <c r="D112" i="22"/>
  <c r="C112" i="22"/>
  <c r="D111" i="22"/>
  <c r="C111" i="22"/>
  <c r="D110" i="22"/>
  <c r="C110" i="22"/>
  <c r="D109" i="22"/>
  <c r="C109" i="22"/>
  <c r="D108" i="22"/>
  <c r="C108" i="22"/>
  <c r="D107" i="22"/>
  <c r="C107" i="22"/>
  <c r="D106" i="22"/>
  <c r="C106" i="22"/>
  <c r="D105" i="22"/>
  <c r="C105" i="22"/>
  <c r="D104" i="22"/>
  <c r="C104" i="22"/>
  <c r="D103" i="22"/>
  <c r="C103" i="22"/>
  <c r="D102" i="22"/>
  <c r="C102" i="22"/>
  <c r="D101" i="22"/>
  <c r="C101" i="22"/>
  <c r="D100" i="22"/>
  <c r="C100" i="22"/>
  <c r="D99" i="22"/>
  <c r="C99" i="22"/>
  <c r="D98" i="22"/>
  <c r="C98" i="22"/>
  <c r="D97" i="22"/>
  <c r="C97" i="22"/>
  <c r="D96" i="22"/>
  <c r="C96" i="22"/>
  <c r="D95" i="22"/>
  <c r="C95" i="22"/>
  <c r="D94" i="22"/>
  <c r="C94" i="22"/>
  <c r="D93" i="22"/>
  <c r="C93" i="22"/>
  <c r="D92" i="22"/>
  <c r="C92" i="22"/>
  <c r="D91" i="22"/>
  <c r="C91" i="22"/>
  <c r="D90" i="22"/>
  <c r="C90" i="22"/>
  <c r="D89" i="22"/>
  <c r="C89" i="22"/>
  <c r="D88" i="22"/>
  <c r="C88" i="22"/>
  <c r="D87" i="22"/>
  <c r="C87" i="22"/>
  <c r="D86" i="22"/>
  <c r="C86" i="22"/>
  <c r="D85" i="22"/>
  <c r="C85" i="22"/>
  <c r="D84" i="22"/>
  <c r="C84" i="22"/>
  <c r="D83" i="22"/>
  <c r="C83" i="22"/>
  <c r="D82" i="22"/>
  <c r="C82" i="22"/>
  <c r="D81" i="22"/>
  <c r="C81" i="22"/>
  <c r="D80" i="22"/>
  <c r="C80" i="22"/>
  <c r="D79" i="22"/>
  <c r="C79" i="22"/>
  <c r="D78" i="22"/>
  <c r="C78" i="22"/>
  <c r="D77" i="22"/>
  <c r="C77" i="22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69" i="22"/>
  <c r="C69" i="22"/>
  <c r="D68" i="22"/>
  <c r="C68" i="22"/>
  <c r="D67" i="22"/>
  <c r="C67" i="22"/>
  <c r="D66" i="22"/>
  <c r="D156" i="22" s="1"/>
  <c r="C66" i="22"/>
  <c r="D65" i="22"/>
  <c r="C65" i="22"/>
  <c r="D64" i="22"/>
  <c r="C64" i="22"/>
  <c r="D63" i="22"/>
  <c r="C63" i="22"/>
  <c r="D62" i="22"/>
  <c r="C62" i="22"/>
  <c r="D61" i="22"/>
  <c r="C61" i="22"/>
  <c r="D60" i="22"/>
  <c r="C60" i="22"/>
  <c r="D59" i="22"/>
  <c r="C59" i="22"/>
  <c r="D58" i="22"/>
  <c r="C58" i="22"/>
  <c r="D57" i="22"/>
  <c r="C57" i="22"/>
  <c r="D56" i="22"/>
  <c r="C56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C15" i="22"/>
  <c r="D14" i="22"/>
  <c r="C14" i="22"/>
  <c r="D13" i="22"/>
  <c r="C13" i="22"/>
  <c r="D12" i="22"/>
  <c r="C12" i="22"/>
  <c r="D11" i="22"/>
  <c r="C11" i="22"/>
  <c r="D10" i="22"/>
  <c r="C10" i="22"/>
  <c r="D9" i="22"/>
  <c r="C9" i="22"/>
  <c r="D8" i="22"/>
  <c r="C8" i="22"/>
  <c r="D7" i="22"/>
  <c r="C7" i="22"/>
  <c r="D6" i="22"/>
  <c r="C6" i="22"/>
  <c r="D5" i="22"/>
  <c r="C5" i="22"/>
  <c r="D4" i="22"/>
  <c r="C4" i="22"/>
  <c r="D3" i="22"/>
  <c r="C3" i="22"/>
  <c r="D2" i="22"/>
  <c r="C2" i="22"/>
  <c r="C157" i="24" l="1"/>
  <c r="D157" i="24"/>
  <c r="C156" i="25"/>
  <c r="C156" i="22"/>
  <c r="C156" i="23"/>
  <c r="D156" i="25"/>
  <c r="D156" i="23"/>
  <c r="D103" i="21"/>
  <c r="C103" i="21"/>
  <c r="D104" i="19"/>
  <c r="C104" i="19"/>
  <c r="D120" i="21" l="1"/>
  <c r="C120" i="21"/>
  <c r="D121" i="19"/>
  <c r="C121" i="19"/>
  <c r="D154" i="21"/>
  <c r="C154" i="21"/>
  <c r="D153" i="21"/>
  <c r="C153" i="21"/>
  <c r="D152" i="21"/>
  <c r="C152" i="21"/>
  <c r="D151" i="21"/>
  <c r="C151" i="21"/>
  <c r="D150" i="21"/>
  <c r="C150" i="21"/>
  <c r="D149" i="21"/>
  <c r="C149" i="21"/>
  <c r="D148" i="21"/>
  <c r="C148" i="21"/>
  <c r="D147" i="21"/>
  <c r="C147" i="21"/>
  <c r="D146" i="21"/>
  <c r="C146" i="21"/>
  <c r="D145" i="21"/>
  <c r="C145" i="21"/>
  <c r="D144" i="21"/>
  <c r="C144" i="21"/>
  <c r="D143" i="21"/>
  <c r="C143" i="21"/>
  <c r="D142" i="21"/>
  <c r="C142" i="21"/>
  <c r="D141" i="21"/>
  <c r="C141" i="21"/>
  <c r="D140" i="21"/>
  <c r="C140" i="21"/>
  <c r="D139" i="21"/>
  <c r="C139" i="21"/>
  <c r="D138" i="21"/>
  <c r="C138" i="21"/>
  <c r="D137" i="21"/>
  <c r="C137" i="21"/>
  <c r="D136" i="21"/>
  <c r="C136" i="21"/>
  <c r="D135" i="21"/>
  <c r="C135" i="21"/>
  <c r="D134" i="21"/>
  <c r="C134" i="21"/>
  <c r="D133" i="21"/>
  <c r="C133" i="21"/>
  <c r="D132" i="21"/>
  <c r="C132" i="21"/>
  <c r="D131" i="21"/>
  <c r="C131" i="21"/>
  <c r="D130" i="21"/>
  <c r="C130" i="21"/>
  <c r="D129" i="21"/>
  <c r="C129" i="21"/>
  <c r="D128" i="21"/>
  <c r="C128" i="21"/>
  <c r="D126" i="21"/>
  <c r="C126" i="21"/>
  <c r="D125" i="21"/>
  <c r="C125" i="21"/>
  <c r="D124" i="21"/>
  <c r="C124" i="21"/>
  <c r="D123" i="21"/>
  <c r="C123" i="21"/>
  <c r="D122" i="21"/>
  <c r="C122" i="21"/>
  <c r="D121" i="21"/>
  <c r="C121" i="21"/>
  <c r="D119" i="21"/>
  <c r="C119" i="21"/>
  <c r="D118" i="21"/>
  <c r="C118" i="21"/>
  <c r="D117" i="21"/>
  <c r="C117" i="21"/>
  <c r="D116" i="21"/>
  <c r="C116" i="21"/>
  <c r="D115" i="21"/>
  <c r="C115" i="21"/>
  <c r="D114" i="21"/>
  <c r="C114" i="21"/>
  <c r="D113" i="21"/>
  <c r="C113" i="21"/>
  <c r="D112" i="21"/>
  <c r="C112" i="21"/>
  <c r="D111" i="21"/>
  <c r="C111" i="21"/>
  <c r="D110" i="21"/>
  <c r="C110" i="21"/>
  <c r="D109" i="21"/>
  <c r="C109" i="21"/>
  <c r="D108" i="21"/>
  <c r="C108" i="21"/>
  <c r="D107" i="21"/>
  <c r="C107" i="21"/>
  <c r="D106" i="21"/>
  <c r="C106" i="21"/>
  <c r="D105" i="21"/>
  <c r="C105" i="21"/>
  <c r="D104" i="21"/>
  <c r="C104" i="21"/>
  <c r="D102" i="21"/>
  <c r="C102" i="21"/>
  <c r="D101" i="21"/>
  <c r="C101" i="21"/>
  <c r="D100" i="21"/>
  <c r="C100" i="21"/>
  <c r="D99" i="21"/>
  <c r="C99" i="21"/>
  <c r="D98" i="21"/>
  <c r="C98" i="21"/>
  <c r="D97" i="21"/>
  <c r="C97" i="21"/>
  <c r="D96" i="21"/>
  <c r="C96" i="21"/>
  <c r="D95" i="21"/>
  <c r="C95" i="21"/>
  <c r="D94" i="21"/>
  <c r="C94" i="21"/>
  <c r="D93" i="21"/>
  <c r="C93" i="21"/>
  <c r="D92" i="21"/>
  <c r="C92" i="21"/>
  <c r="D91" i="21"/>
  <c r="C91" i="21"/>
  <c r="D90" i="21"/>
  <c r="C9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D83" i="21"/>
  <c r="C83" i="21"/>
  <c r="D82" i="21"/>
  <c r="C82" i="21"/>
  <c r="D81" i="21"/>
  <c r="C81" i="21"/>
  <c r="D80" i="21"/>
  <c r="C80" i="21"/>
  <c r="D79" i="21"/>
  <c r="C79" i="21"/>
  <c r="D78" i="21"/>
  <c r="C78" i="21"/>
  <c r="D77" i="21"/>
  <c r="C77" i="2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6" i="21"/>
  <c r="C66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9" i="21"/>
  <c r="C59" i="21"/>
  <c r="D58" i="21"/>
  <c r="C58" i="21"/>
  <c r="D57" i="21"/>
  <c r="C57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D8" i="21"/>
  <c r="C8" i="21"/>
  <c r="D7" i="21"/>
  <c r="C7" i="21"/>
  <c r="D6" i="21"/>
  <c r="C6" i="21"/>
  <c r="D5" i="21"/>
  <c r="C5" i="21"/>
  <c r="D4" i="21"/>
  <c r="C4" i="21"/>
  <c r="D3" i="21"/>
  <c r="C3" i="21"/>
  <c r="D2" i="21"/>
  <c r="C2" i="21"/>
  <c r="C156" i="21" s="1"/>
  <c r="D156" i="21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2" i="19"/>
  <c r="D123" i="19"/>
  <c r="D124" i="19"/>
  <c r="D125" i="19"/>
  <c r="D126" i="19"/>
  <c r="D127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15" i="19"/>
  <c r="C129" i="19"/>
  <c r="C137" i="19"/>
  <c r="C136" i="19"/>
  <c r="C135" i="19"/>
  <c r="C134" i="19"/>
  <c r="C133" i="19"/>
  <c r="C132" i="19"/>
  <c r="C131" i="19"/>
  <c r="C130" i="19"/>
  <c r="C127" i="19"/>
  <c r="C126" i="19"/>
  <c r="C125" i="19"/>
  <c r="C124" i="19"/>
  <c r="C123" i="19"/>
  <c r="C122" i="19"/>
  <c r="C120" i="19"/>
  <c r="C119" i="19"/>
  <c r="C118" i="19"/>
  <c r="C117" i="19"/>
  <c r="C116" i="19"/>
  <c r="C114" i="19"/>
  <c r="C113" i="19"/>
  <c r="C112" i="19"/>
  <c r="C111" i="19"/>
  <c r="C110" i="19"/>
  <c r="C109" i="19"/>
  <c r="C108" i="19"/>
  <c r="C107" i="19"/>
  <c r="C106" i="19"/>
  <c r="C105" i="19"/>
  <c r="D87" i="19"/>
  <c r="D88" i="19"/>
  <c r="D89" i="19"/>
  <c r="D90" i="19"/>
  <c r="D91" i="19"/>
  <c r="D92" i="19"/>
  <c r="D93" i="19"/>
  <c r="D94" i="19"/>
  <c r="D96" i="19"/>
  <c r="D97" i="19"/>
  <c r="D98" i="19"/>
  <c r="D99" i="19"/>
  <c r="D100" i="19"/>
  <c r="D101" i="19"/>
  <c r="D102" i="19"/>
  <c r="D103" i="19"/>
  <c r="C97" i="19"/>
  <c r="C103" i="19"/>
  <c r="C102" i="19"/>
  <c r="C101" i="19"/>
  <c r="C100" i="19"/>
  <c r="C99" i="19"/>
  <c r="C98" i="19"/>
  <c r="C96" i="19"/>
  <c r="C94" i="19"/>
  <c r="C93" i="19"/>
  <c r="C92" i="19"/>
  <c r="C91" i="19"/>
  <c r="C90" i="19"/>
  <c r="C89" i="19"/>
  <c r="C88" i="19"/>
  <c r="C87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D59" i="19"/>
  <c r="D60" i="19"/>
  <c r="D61" i="19"/>
  <c r="D62" i="19"/>
  <c r="D63" i="19"/>
  <c r="D64" i="19"/>
  <c r="C64" i="19"/>
  <c r="C63" i="19"/>
  <c r="C62" i="19"/>
  <c r="C61" i="19"/>
  <c r="C60" i="19"/>
  <c r="C59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C37" i="19"/>
  <c r="C36" i="19"/>
  <c r="C35" i="19"/>
  <c r="C34" i="19"/>
  <c r="C33" i="19"/>
  <c r="C32" i="19"/>
  <c r="C31" i="19"/>
  <c r="C30" i="19"/>
  <c r="C29" i="19"/>
  <c r="C28" i="19"/>
  <c r="C27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D6" i="19"/>
  <c r="D7" i="19"/>
  <c r="D8" i="19"/>
  <c r="D9" i="19"/>
  <c r="C9" i="19"/>
  <c r="C8" i="19"/>
  <c r="C7" i="19"/>
  <c r="C6" i="19"/>
  <c r="D5" i="19"/>
  <c r="C5" i="19"/>
  <c r="D4" i="19"/>
  <c r="C4" i="19"/>
  <c r="D3" i="19"/>
  <c r="C3" i="19"/>
  <c r="D2" i="19"/>
  <c r="C2" i="19"/>
  <c r="C157" i="19" s="1"/>
  <c r="D157" i="19" l="1"/>
  <c r="BR3" i="15"/>
  <c r="BS12" i="15" l="1"/>
  <c r="BR12" i="15"/>
  <c r="BS11" i="15"/>
  <c r="BR11" i="15"/>
  <c r="BS10" i="15"/>
  <c r="BR10" i="15"/>
  <c r="BS9" i="15"/>
  <c r="BR9" i="15"/>
  <c r="BS8" i="15"/>
  <c r="BR8" i="15"/>
  <c r="BS7" i="15"/>
  <c r="BR7" i="15"/>
  <c r="BS6" i="15"/>
  <c r="BR6" i="15"/>
  <c r="BS5" i="15"/>
  <c r="BR5" i="15"/>
  <c r="BS4" i="15"/>
  <c r="BR4" i="15"/>
  <c r="BS3" i="15"/>
  <c r="S12" i="1"/>
  <c r="R12" i="1"/>
  <c r="S11" i="1"/>
  <c r="C11" i="6" s="1"/>
  <c r="R11" i="1"/>
  <c r="S10" i="1"/>
  <c r="R10" i="1"/>
  <c r="S9" i="1"/>
  <c r="C9" i="6" s="1"/>
  <c r="R9" i="1"/>
  <c r="S8" i="1"/>
  <c r="R8" i="1"/>
  <c r="S7" i="1"/>
  <c r="C7" i="6" s="1"/>
  <c r="R7" i="1"/>
  <c r="S6" i="1"/>
  <c r="R6" i="1"/>
  <c r="S5" i="1"/>
  <c r="C5" i="6" s="1"/>
  <c r="R5" i="1"/>
  <c r="S4" i="1"/>
  <c r="R4" i="1"/>
  <c r="S3" i="1"/>
  <c r="C3" i="6" s="1"/>
  <c r="R3" i="1"/>
  <c r="BS12" i="11"/>
  <c r="BR12" i="11"/>
  <c r="BS11" i="11"/>
  <c r="K11" i="6" s="1"/>
  <c r="BR11" i="11"/>
  <c r="BS10" i="11"/>
  <c r="BR10" i="11"/>
  <c r="BS9" i="11"/>
  <c r="K9" i="6" s="1"/>
  <c r="BR9" i="11"/>
  <c r="BS8" i="11"/>
  <c r="BR8" i="11"/>
  <c r="BS7" i="11"/>
  <c r="K7" i="6" s="1"/>
  <c r="BR7" i="11"/>
  <c r="J7" i="6" s="1"/>
  <c r="BS6" i="11"/>
  <c r="K6" i="6" s="1"/>
  <c r="BR6" i="11"/>
  <c r="J6" i="6" s="1"/>
  <c r="BS5" i="11"/>
  <c r="K5" i="6" s="1"/>
  <c r="BR5" i="11"/>
  <c r="J5" i="6" s="1"/>
  <c r="BS4" i="11"/>
  <c r="K4" i="6" s="1"/>
  <c r="BR4" i="11"/>
  <c r="BS3" i="11"/>
  <c r="K3" i="6" s="1"/>
  <c r="BR3" i="11"/>
  <c r="J3" i="6" s="1"/>
  <c r="BU12" i="16"/>
  <c r="BT12" i="16"/>
  <c r="BU11" i="16"/>
  <c r="BT11" i="16"/>
  <c r="BU10" i="16"/>
  <c r="BT10" i="16"/>
  <c r="BU9" i="16"/>
  <c r="BT9" i="16"/>
  <c r="BU8" i="16"/>
  <c r="BT8" i="16"/>
  <c r="BU7" i="16"/>
  <c r="BT7" i="16"/>
  <c r="BU6" i="16"/>
  <c r="BT6" i="16"/>
  <c r="BU5" i="16"/>
  <c r="BT5" i="16"/>
  <c r="BU4" i="16"/>
  <c r="BT4" i="16"/>
  <c r="BU3" i="16"/>
  <c r="BT3" i="16"/>
  <c r="BS12" i="17"/>
  <c r="BR12" i="17"/>
  <c r="BS11" i="17"/>
  <c r="BR11" i="17"/>
  <c r="BS10" i="17"/>
  <c r="BR10" i="17"/>
  <c r="BS9" i="17"/>
  <c r="BR9" i="17"/>
  <c r="BS8" i="17"/>
  <c r="BR8" i="17"/>
  <c r="BS7" i="17"/>
  <c r="BR7" i="17"/>
  <c r="BS6" i="17"/>
  <c r="BR6" i="17"/>
  <c r="BS5" i="17"/>
  <c r="BR5" i="17"/>
  <c r="BS4" i="17"/>
  <c r="BR4" i="17"/>
  <c r="BS3" i="17"/>
  <c r="BR3" i="17"/>
  <c r="BS12" i="14"/>
  <c r="BR12" i="14"/>
  <c r="BS11" i="14"/>
  <c r="BR11" i="14"/>
  <c r="BS10" i="14"/>
  <c r="M10" i="6" s="1"/>
  <c r="BR10" i="14"/>
  <c r="BS9" i="14"/>
  <c r="BR9" i="14"/>
  <c r="BS8" i="14"/>
  <c r="BR8" i="14"/>
  <c r="BS7" i="14"/>
  <c r="BR7" i="14"/>
  <c r="BS6" i="14"/>
  <c r="M6" i="6" s="1"/>
  <c r="BR6" i="14"/>
  <c r="BS5" i="14"/>
  <c r="BR5" i="14"/>
  <c r="BS4" i="14"/>
  <c r="M4" i="6" s="1"/>
  <c r="BR4" i="14"/>
  <c r="BS3" i="14"/>
  <c r="BR3" i="14"/>
  <c r="Q7" i="6"/>
  <c r="Q4" i="6"/>
  <c r="P4" i="6"/>
  <c r="S12" i="6"/>
  <c r="R12" i="6"/>
  <c r="Q12" i="6"/>
  <c r="P12" i="6"/>
  <c r="O12" i="6"/>
  <c r="N12" i="6"/>
  <c r="M12" i="6"/>
  <c r="L12" i="6"/>
  <c r="K12" i="6"/>
  <c r="J12" i="6"/>
  <c r="E12" i="6"/>
  <c r="D12" i="6"/>
  <c r="C12" i="6"/>
  <c r="B12" i="6"/>
  <c r="S11" i="6"/>
  <c r="R11" i="6"/>
  <c r="Q11" i="6"/>
  <c r="P11" i="6"/>
  <c r="O11" i="6"/>
  <c r="N11" i="6"/>
  <c r="M11" i="6"/>
  <c r="L11" i="6"/>
  <c r="J11" i="6"/>
  <c r="E11" i="6"/>
  <c r="D11" i="6"/>
  <c r="B11" i="6"/>
  <c r="S10" i="6"/>
  <c r="R10" i="6"/>
  <c r="Q10" i="6"/>
  <c r="P10" i="6"/>
  <c r="O10" i="6"/>
  <c r="N10" i="6"/>
  <c r="L10" i="6"/>
  <c r="K10" i="6"/>
  <c r="J10" i="6"/>
  <c r="E10" i="6"/>
  <c r="D10" i="6"/>
  <c r="C10" i="6"/>
  <c r="B10" i="6"/>
  <c r="S9" i="6"/>
  <c r="R9" i="6"/>
  <c r="Q9" i="6"/>
  <c r="P9" i="6"/>
  <c r="O9" i="6"/>
  <c r="N9" i="6"/>
  <c r="M9" i="6"/>
  <c r="L9" i="6"/>
  <c r="J9" i="6"/>
  <c r="E9" i="6"/>
  <c r="D9" i="6"/>
  <c r="B9" i="6"/>
  <c r="S8" i="6"/>
  <c r="R8" i="6"/>
  <c r="Q8" i="6"/>
  <c r="P8" i="6"/>
  <c r="O8" i="6"/>
  <c r="N8" i="6"/>
  <c r="M8" i="6"/>
  <c r="L8" i="6"/>
  <c r="K8" i="6"/>
  <c r="J8" i="6"/>
  <c r="E8" i="6"/>
  <c r="D8" i="6"/>
  <c r="C8" i="6"/>
  <c r="B8" i="6"/>
  <c r="S7" i="6"/>
  <c r="R7" i="6"/>
  <c r="P7" i="6"/>
  <c r="O7" i="6"/>
  <c r="N7" i="6"/>
  <c r="M7" i="6"/>
  <c r="L7" i="6"/>
  <c r="E7" i="6"/>
  <c r="D7" i="6"/>
  <c r="B7" i="6"/>
  <c r="S6" i="6"/>
  <c r="R6" i="6"/>
  <c r="Q6" i="6"/>
  <c r="P6" i="6"/>
  <c r="O6" i="6"/>
  <c r="N6" i="6"/>
  <c r="L6" i="6"/>
  <c r="E6" i="6"/>
  <c r="D6" i="6"/>
  <c r="C6" i="6"/>
  <c r="B6" i="6"/>
  <c r="S5" i="6"/>
  <c r="R5" i="6"/>
  <c r="Q5" i="6"/>
  <c r="P5" i="6"/>
  <c r="O5" i="6"/>
  <c r="N5" i="6"/>
  <c r="M5" i="6"/>
  <c r="L5" i="6"/>
  <c r="E5" i="6"/>
  <c r="D5" i="6"/>
  <c r="B5" i="6"/>
  <c r="S4" i="6"/>
  <c r="R4" i="6"/>
  <c r="O4" i="6"/>
  <c r="N4" i="6"/>
  <c r="L4" i="6"/>
  <c r="J4" i="6"/>
  <c r="E4" i="6"/>
  <c r="D4" i="6"/>
  <c r="C4" i="6"/>
  <c r="B4" i="6"/>
  <c r="S3" i="6"/>
  <c r="R3" i="6"/>
  <c r="Q3" i="6"/>
  <c r="P3" i="6"/>
  <c r="O3" i="6"/>
  <c r="N3" i="6"/>
  <c r="M3" i="6"/>
  <c r="L3" i="6"/>
  <c r="E3" i="6"/>
  <c r="D3" i="6"/>
  <c r="B3" i="6"/>
  <c r="S12" i="5"/>
  <c r="I12" i="6" s="1"/>
  <c r="R12" i="5"/>
  <c r="H12" i="6" s="1"/>
  <c r="S11" i="5"/>
  <c r="I11" i="6" s="1"/>
  <c r="R11" i="5"/>
  <c r="H11" i="6" s="1"/>
  <c r="S10" i="5"/>
  <c r="I10" i="6" s="1"/>
  <c r="R10" i="5"/>
  <c r="H10" i="6" s="1"/>
  <c r="S9" i="5"/>
  <c r="I9" i="6" s="1"/>
  <c r="R9" i="5"/>
  <c r="H9" i="6" s="1"/>
  <c r="S8" i="5"/>
  <c r="I8" i="6" s="1"/>
  <c r="R8" i="5"/>
  <c r="H8" i="6" s="1"/>
  <c r="S7" i="5"/>
  <c r="I7" i="6" s="1"/>
  <c r="R7" i="5"/>
  <c r="H7" i="6" s="1"/>
  <c r="S6" i="5"/>
  <c r="I6" i="6" s="1"/>
  <c r="R6" i="5"/>
  <c r="H6" i="6" s="1"/>
  <c r="S5" i="5"/>
  <c r="I5" i="6" s="1"/>
  <c r="R5" i="5"/>
  <c r="H5" i="6" s="1"/>
  <c r="S4" i="5"/>
  <c r="I4" i="6" s="1"/>
  <c r="R4" i="5"/>
  <c r="H4" i="6" s="1"/>
  <c r="S3" i="5"/>
  <c r="I3" i="6" s="1"/>
  <c r="R3" i="5"/>
  <c r="H3" i="6" s="1"/>
  <c r="BU12" i="2"/>
  <c r="G12" i="6" s="1"/>
  <c r="BT12" i="2"/>
  <c r="F12" i="6" s="1"/>
  <c r="BU11" i="2"/>
  <c r="G11" i="6" s="1"/>
  <c r="BT11" i="2"/>
  <c r="F11" i="6" s="1"/>
  <c r="BU10" i="2"/>
  <c r="G10" i="6" s="1"/>
  <c r="BT10" i="2"/>
  <c r="F10" i="6" s="1"/>
  <c r="BU9" i="2"/>
  <c r="G9" i="6" s="1"/>
  <c r="BT9" i="2"/>
  <c r="F9" i="6" s="1"/>
  <c r="BU8" i="2"/>
  <c r="G8" i="6" s="1"/>
  <c r="BT8" i="2"/>
  <c r="F8" i="6" s="1"/>
  <c r="BU7" i="2"/>
  <c r="G7" i="6" s="1"/>
  <c r="BT7" i="2"/>
  <c r="F7" i="6" s="1"/>
  <c r="BU6" i="2"/>
  <c r="G6" i="6" s="1"/>
  <c r="BT6" i="2"/>
  <c r="F6" i="6" s="1"/>
  <c r="BU5" i="2"/>
  <c r="G5" i="6" s="1"/>
  <c r="BT5" i="2"/>
  <c r="F5" i="6" s="1"/>
  <c r="BU4" i="2"/>
  <c r="G4" i="6" s="1"/>
  <c r="BT4" i="2"/>
  <c r="F4" i="6" s="1"/>
  <c r="BU3" i="2"/>
  <c r="G3" i="6" s="1"/>
  <c r="BT3" i="2"/>
  <c r="F3" i="6" s="1"/>
  <c r="H14" i="6" l="1"/>
  <c r="D49" i="6" s="1"/>
  <c r="G14" i="6"/>
  <c r="E50" i="6" s="1"/>
  <c r="L14" i="6"/>
  <c r="D47" i="6" s="1"/>
  <c r="R14" i="6"/>
  <c r="D46" i="6" s="1"/>
  <c r="M14" i="6"/>
  <c r="E47" i="6" s="1"/>
  <c r="C14" i="6"/>
  <c r="E51" i="6" s="1"/>
  <c r="I14" i="6"/>
  <c r="E49" i="6" s="1"/>
  <c r="B14" i="6"/>
  <c r="D51" i="6" s="1"/>
  <c r="O14" i="6"/>
  <c r="E44" i="6" s="1"/>
  <c r="S14" i="6"/>
  <c r="E46" i="6" s="1"/>
  <c r="D14" i="6"/>
  <c r="D52" i="6" s="1"/>
  <c r="P14" i="6"/>
  <c r="D48" i="6" s="1"/>
  <c r="J14" i="6"/>
  <c r="D45" i="6" s="1"/>
  <c r="F14" i="6"/>
  <c r="D50" i="6" s="1"/>
  <c r="E14" i="6"/>
  <c r="E52" i="6" s="1"/>
  <c r="Q14" i="6"/>
  <c r="E48" i="6" s="1"/>
  <c r="K14" i="6"/>
  <c r="E45" i="6" s="1"/>
  <c r="N14" i="6"/>
  <c r="D44" i="6" s="1"/>
  <c r="T8" i="6"/>
  <c r="T11" i="6"/>
  <c r="U8" i="6"/>
  <c r="T6" i="6"/>
  <c r="U5" i="6"/>
  <c r="U7" i="6"/>
  <c r="U9" i="6"/>
  <c r="U11" i="6"/>
  <c r="T4" i="6"/>
  <c r="U6" i="6"/>
  <c r="T9" i="6"/>
  <c r="T12" i="6"/>
  <c r="U4" i="6"/>
  <c r="T7" i="6"/>
  <c r="T10" i="6"/>
  <c r="U12" i="6"/>
  <c r="T5" i="6"/>
  <c r="U10" i="6"/>
  <c r="T3" i="6"/>
  <c r="U3" i="6"/>
  <c r="Y7" i="6" l="1"/>
  <c r="V7" i="6"/>
  <c r="U14" i="6"/>
  <c r="T14" i="6"/>
</calcChain>
</file>

<file path=xl/sharedStrings.xml><?xml version="1.0" encoding="utf-8"?>
<sst xmlns="http://schemas.openxmlformats.org/spreadsheetml/2006/main" count="5226" uniqueCount="911">
  <si>
    <t>Il Bosco - Carpi</t>
  </si>
  <si>
    <t>Legnago - oleodotto</t>
  </si>
  <si>
    <t>Legnago - ospedale</t>
  </si>
  <si>
    <t>Marioni – Begosso</t>
  </si>
  <si>
    <t>Nichesola</t>
  </si>
  <si>
    <t>Palù</t>
  </si>
  <si>
    <t>Pegolotte</t>
  </si>
  <si>
    <t>1(p)</t>
  </si>
  <si>
    <t>2(p)</t>
  </si>
  <si>
    <t>Piatton</t>
  </si>
  <si>
    <t>Vo' Pindemonte</t>
  </si>
  <si>
    <t>Priviera</t>
  </si>
  <si>
    <t>Casino Riva</t>
  </si>
  <si>
    <t>Ronco all'Adige</t>
  </si>
  <si>
    <t>Roverchiara via Paluvecchio</t>
  </si>
  <si>
    <t>San Gabriele</t>
  </si>
  <si>
    <t>Torre Masino</t>
  </si>
  <si>
    <t>Albettone</t>
  </si>
  <si>
    <t>BOSCO TERGOLA</t>
  </si>
  <si>
    <t>Villa S.Fermo</t>
  </si>
  <si>
    <t>Marangone minore</t>
  </si>
  <si>
    <t>Villa Tacchi</t>
  </si>
  <si>
    <t>Bolzano</t>
  </si>
  <si>
    <t>Trento</t>
  </si>
  <si>
    <t>Verona</t>
  </si>
  <si>
    <t>Vicenza</t>
  </si>
  <si>
    <t>Padova</t>
  </si>
  <si>
    <t>Treviso</t>
  </si>
  <si>
    <t>Belluno</t>
  </si>
  <si>
    <t>Venezia</t>
  </si>
  <si>
    <t>Rovigo</t>
  </si>
  <si>
    <t>Comune</t>
  </si>
  <si>
    <t>Nome garzaia</t>
  </si>
  <si>
    <t>Nord</t>
  </si>
  <si>
    <t>Est</t>
  </si>
  <si>
    <t>Campagna Lupia</t>
  </si>
  <si>
    <t>Valle Figheri</t>
  </si>
  <si>
    <t>Caorle</t>
  </si>
  <si>
    <t>Canale del Morto</t>
  </si>
  <si>
    <t>Canale Nicesolo</t>
  </si>
  <si>
    <t>Ponte sul Marango</t>
  </si>
  <si>
    <t>Valle Franchetti</t>
  </si>
  <si>
    <t>Valle Rotelle</t>
  </si>
  <si>
    <t xml:space="preserve">Valle Vecchia (Canadare e Falconera) </t>
  </si>
  <si>
    <t>Valle Zignago</t>
  </si>
  <si>
    <t>Cavarzere</t>
  </si>
  <si>
    <t>Canale dei Cuori</t>
  </si>
  <si>
    <t>Valcerere Dolfina</t>
  </si>
  <si>
    <t>Azienda La Perla Cavarzere</t>
  </si>
  <si>
    <t>Le Marice</t>
  </si>
  <si>
    <t>Chioggia</t>
  </si>
  <si>
    <t xml:space="preserve">Ca' Pasqua </t>
  </si>
  <si>
    <t>Romea Cavanella</t>
  </si>
  <si>
    <t>Foce Adige sx</t>
  </si>
  <si>
    <t>Cinto Caomaggiore</t>
  </si>
  <si>
    <t xml:space="preserve">Cave di Cinto Caomaggiore </t>
  </si>
  <si>
    <t>Cona</t>
  </si>
  <si>
    <t xml:space="preserve">Valle Dogà </t>
  </si>
  <si>
    <t>Isola San Secondo</t>
  </si>
  <si>
    <t>Isola Santa Cristina</t>
  </si>
  <si>
    <t>VE</t>
  </si>
  <si>
    <t>Coordinate</t>
  </si>
  <si>
    <t>BZ</t>
  </si>
  <si>
    <t>Ambiente</t>
  </si>
  <si>
    <t>11°14’19”E,46°30’03”N</t>
  </si>
  <si>
    <t>11°17’19”E,46°22’30”N</t>
  </si>
  <si>
    <t>11°18’16”E,46°27’10”N</t>
  </si>
  <si>
    <t>11°38’30”E,46°41’18”N</t>
  </si>
  <si>
    <t>11°26’01”E,46°52’47”N</t>
  </si>
  <si>
    <t>11°57’00”E,46°53’15”N</t>
  </si>
  <si>
    <t>45°06'24", 12°05'03"</t>
  </si>
  <si>
    <t>45°08'15", 12°03'51"</t>
  </si>
  <si>
    <t>45°07'15", 12°15'06"</t>
  </si>
  <si>
    <t>45°09'23", 12°19'11"</t>
  </si>
  <si>
    <t>45°24'56", 12°14'42"</t>
  </si>
  <si>
    <t>45°27'04", 12°18'27"</t>
  </si>
  <si>
    <t>45°30'33", 12°27'02"</t>
  </si>
  <si>
    <t>COD</t>
  </si>
  <si>
    <t>PROV</t>
  </si>
  <si>
    <t>BL1</t>
  </si>
  <si>
    <t>BL</t>
  </si>
  <si>
    <t>Arsiè</t>
  </si>
  <si>
    <t>Lago del Corlo</t>
  </si>
  <si>
    <t xml:space="preserve">45° 56' 52'' </t>
  </si>
  <si>
    <t xml:space="preserve">11° 45' 10'' </t>
  </si>
  <si>
    <t>BL2</t>
  </si>
  <si>
    <t>Sala</t>
  </si>
  <si>
    <t xml:space="preserve">46° 09' 40'' </t>
  </si>
  <si>
    <t xml:space="preserve">12° 13' 35'' </t>
  </si>
  <si>
    <t>PD1</t>
  </si>
  <si>
    <t>PD</t>
  </si>
  <si>
    <t>Albignasego</t>
  </si>
  <si>
    <t>Polveriera Carpanedo</t>
  </si>
  <si>
    <t xml:space="preserve">45° 20' 33'' </t>
  </si>
  <si>
    <t xml:space="preserve">11° 50' 08'' </t>
  </si>
  <si>
    <t>PD2</t>
  </si>
  <si>
    <t xml:space="preserve">Bagnoli di Sopra </t>
  </si>
  <si>
    <t>Cavana</t>
  </si>
  <si>
    <t xml:space="preserve">45° 09' 55'' </t>
  </si>
  <si>
    <t xml:space="preserve">11° 53' 30'' </t>
  </si>
  <si>
    <t>PD3</t>
  </si>
  <si>
    <t>Villa Widmann-Borletti</t>
  </si>
  <si>
    <t xml:space="preserve">45° 10' 47'' </t>
  </si>
  <si>
    <t xml:space="preserve">11° 52' 57'' </t>
  </si>
  <si>
    <t>PD4</t>
  </si>
  <si>
    <t xml:space="preserve">Battaglia Terme </t>
  </si>
  <si>
    <t>Giardino del Catajo</t>
  </si>
  <si>
    <t xml:space="preserve">45° 17' 56'' </t>
  </si>
  <si>
    <t xml:space="preserve">11° 47' 19'' </t>
  </si>
  <si>
    <t>PD5</t>
  </si>
  <si>
    <t>Casalserugo</t>
  </si>
  <si>
    <t>Vo' Castellano</t>
  </si>
  <si>
    <t xml:space="preserve">45° 17' 51'' </t>
  </si>
  <si>
    <t xml:space="preserve">11° 55' 35'' </t>
  </si>
  <si>
    <t>PD6</t>
  </si>
  <si>
    <t xml:space="preserve">Conche </t>
  </si>
  <si>
    <t>Valle Millecampi</t>
  </si>
  <si>
    <t>Specie</t>
  </si>
  <si>
    <t>Airone cenerino</t>
  </si>
  <si>
    <t>GARZAIA  PASSIRIO</t>
  </si>
  <si>
    <t>GARZAIA  POSTAL</t>
  </si>
  <si>
    <t>GARZAIA  FUCHSMOOS</t>
  </si>
  <si>
    <t>GARZAIA SADOBRE</t>
  </si>
  <si>
    <t>Max</t>
  </si>
  <si>
    <t>GARZAIA KEMATEN</t>
  </si>
  <si>
    <t>GARZAIA BRESSANONE</t>
  </si>
  <si>
    <t>GARZAIA  ADIGE</t>
  </si>
  <si>
    <t>GARZAIA  LAIMBURG</t>
  </si>
  <si>
    <t>Castello Bevilacqua</t>
  </si>
  <si>
    <t>Ferrazze</t>
  </si>
  <si>
    <t>Airone guardabuoi</t>
  </si>
  <si>
    <t>Garzetta</t>
  </si>
  <si>
    <t>Nitticora</t>
  </si>
  <si>
    <t>Airone rosso</t>
  </si>
  <si>
    <t>Airone bianco maggiore</t>
  </si>
  <si>
    <t>1 (p)</t>
  </si>
  <si>
    <t>2 (p)</t>
  </si>
  <si>
    <t>Sgarza ciuffetto</t>
  </si>
  <si>
    <t>Min</t>
  </si>
  <si>
    <t>Busatello</t>
  </si>
  <si>
    <t>TOTALE</t>
  </si>
  <si>
    <t>TOTALE min</t>
  </si>
  <si>
    <t>TOTALE max</t>
  </si>
  <si>
    <t>Totale min</t>
  </si>
  <si>
    <t>Totale max</t>
  </si>
  <si>
    <t>Calcinaro</t>
  </si>
  <si>
    <t>Caselle</t>
  </si>
  <si>
    <t>Fenilon</t>
  </si>
  <si>
    <t>Foramelle</t>
  </si>
  <si>
    <t>Cormorano</t>
  </si>
  <si>
    <t>Gabbia</t>
  </si>
  <si>
    <t>Bosco Lavacci</t>
  </si>
  <si>
    <t xml:space="preserve">45° 08' 26'' </t>
  </si>
  <si>
    <t xml:space="preserve">11° 41' 16'' </t>
  </si>
  <si>
    <t>PD16</t>
  </si>
  <si>
    <t>Solesino</t>
  </si>
  <si>
    <t>Pesca sportiva</t>
  </si>
  <si>
    <t xml:space="preserve">45° 11' 16'' </t>
  </si>
  <si>
    <t xml:space="preserve">11° 45' 05'' </t>
  </si>
  <si>
    <t>RO</t>
  </si>
  <si>
    <t>RO2</t>
  </si>
  <si>
    <t>Lendinara</t>
  </si>
  <si>
    <t>Villa Ca' Dolfin-Marchiori</t>
  </si>
  <si>
    <t xml:space="preserve">45° 05' 05'' </t>
  </si>
  <si>
    <t xml:space="preserve">11° 35' 51'' </t>
  </si>
  <si>
    <t>RO3</t>
  </si>
  <si>
    <t>Porto Tolle</t>
  </si>
  <si>
    <t>Bacucco</t>
  </si>
  <si>
    <t xml:space="preserve">44° 48' 12'' </t>
  </si>
  <si>
    <t xml:space="preserve">12° 24' 02'' </t>
  </si>
  <si>
    <t>RO4</t>
  </si>
  <si>
    <t>Busa del Bastimento</t>
  </si>
  <si>
    <t xml:space="preserve">44° 53' 27'' </t>
  </si>
  <si>
    <t xml:space="preserve">12° 28' 49'' </t>
  </si>
  <si>
    <t>RO5</t>
  </si>
  <si>
    <t>Busa Dritta</t>
  </si>
  <si>
    <t xml:space="preserve">44° 57' 55'' </t>
  </si>
  <si>
    <t xml:space="preserve">12° 30' 12'' </t>
  </si>
  <si>
    <t>RO6</t>
  </si>
  <si>
    <t>Busa Scirocco</t>
  </si>
  <si>
    <t xml:space="preserve">44° 57' 32'' </t>
  </si>
  <si>
    <t xml:space="preserve">12° 30' 28'' </t>
  </si>
  <si>
    <t>RO7</t>
  </si>
  <si>
    <t>Ca' Mello</t>
  </si>
  <si>
    <t xml:space="preserve">44° 54' 02'' </t>
  </si>
  <si>
    <t xml:space="preserve">12° 23' 53'' </t>
  </si>
  <si>
    <t>RO8</t>
  </si>
  <si>
    <t>Giarette</t>
  </si>
  <si>
    <t xml:space="preserve">44° 54' 56'' </t>
  </si>
  <si>
    <t xml:space="preserve">12° 26' 22'' </t>
  </si>
  <si>
    <t>RO9</t>
  </si>
  <si>
    <t>Panarin</t>
  </si>
  <si>
    <t xml:space="preserve">44° 59' 05'' </t>
  </si>
  <si>
    <t xml:space="preserve">12° 30' 18'' </t>
  </si>
  <si>
    <t>RO10</t>
  </si>
  <si>
    <t>Po di Maistra</t>
  </si>
  <si>
    <t xml:space="preserve">44° 59' 23'' </t>
  </si>
  <si>
    <t xml:space="preserve">12° 20' 40'' </t>
  </si>
  <si>
    <t>RO11</t>
  </si>
  <si>
    <t>Rosolina</t>
  </si>
  <si>
    <t>Valle Morosina</t>
  </si>
  <si>
    <t xml:space="preserve">45° 07' 02'' </t>
  </si>
  <si>
    <t xml:space="preserve">12° 16' 25'' </t>
  </si>
  <si>
    <t>RO12</t>
  </si>
  <si>
    <t>San Martino di Venezze</t>
  </si>
  <si>
    <t>Scolo Ceresolo</t>
  </si>
  <si>
    <t xml:space="preserve">45° 05' 51'' </t>
  </si>
  <si>
    <t xml:space="preserve">11° 51' 19'' </t>
  </si>
  <si>
    <t>RO13</t>
  </si>
  <si>
    <t>Taglio di Po</t>
  </si>
  <si>
    <t>Ca' Zen</t>
  </si>
  <si>
    <t xml:space="preserve">45° 01' 04'' </t>
  </si>
  <si>
    <t xml:space="preserve">12° 11' 18'' </t>
  </si>
  <si>
    <t>RO14</t>
  </si>
  <si>
    <t>Trecenta</t>
  </si>
  <si>
    <t>Gorghi di Trecenta</t>
  </si>
  <si>
    <t xml:space="preserve">45° 01' 25'' </t>
  </si>
  <si>
    <t xml:space="preserve">11° 25' 37'' </t>
  </si>
  <si>
    <t>RO15</t>
  </si>
  <si>
    <t>Villanova Marchesana</t>
  </si>
  <si>
    <t>Canalnovo</t>
  </si>
  <si>
    <t xml:space="preserve">44° 59' 10'' </t>
  </si>
  <si>
    <t xml:space="preserve">11° 57' 04'' </t>
  </si>
  <si>
    <t>TV1</t>
  </si>
  <si>
    <t>TV</t>
  </si>
  <si>
    <t xml:space="preserve">Tenuta Civrana </t>
  </si>
  <si>
    <t>Eraclea</t>
  </si>
  <si>
    <t>Tenuta La Fagiana</t>
  </si>
  <si>
    <t>Villa Favorita</t>
  </si>
  <si>
    <t>Jesolo</t>
  </si>
  <si>
    <t>Foci del Piave</t>
  </si>
  <si>
    <t>Valle Cavallino</t>
  </si>
  <si>
    <t>Marcon</t>
  </si>
  <si>
    <t>Cava Angioletti</t>
  </si>
  <si>
    <t>Cave del Praello</t>
  </si>
  <si>
    <t>Oasi Cave di Gaggio Nord, area "A"</t>
  </si>
  <si>
    <t>Oasi Cave di Gaggio Nord, area "B"</t>
  </si>
  <si>
    <t>Meolo</t>
  </si>
  <si>
    <t>Marteggia</t>
  </si>
  <si>
    <t>Mira</t>
  </si>
  <si>
    <t>Canneto Cassa di colmata D/E</t>
  </si>
  <si>
    <t>Chiaro artificiale Cassa di colmata D/E</t>
  </si>
  <si>
    <t>Valle Serraglia</t>
  </si>
  <si>
    <t>Cassa di colmata A</t>
  </si>
  <si>
    <t>Noale</t>
  </si>
  <si>
    <t>Cave di Noale</t>
  </si>
  <si>
    <t>Portogruaro</t>
  </si>
  <si>
    <t>Cavanella - Canale Aquador</t>
  </si>
  <si>
    <t>Salzano</t>
  </si>
  <si>
    <t>San Donà di Piave</t>
  </si>
  <si>
    <t>Idrovora di Cittanova-Canale Brian</t>
  </si>
  <si>
    <t>San Stino di Livenza</t>
  </si>
  <si>
    <t>Idrovora Cao Mozzo</t>
  </si>
  <si>
    <t>Buel del Lovo</t>
  </si>
  <si>
    <t>Isola San Giuliano</t>
  </si>
  <si>
    <t>Stagno Enichem</t>
  </si>
  <si>
    <t xml:space="preserve">45° 40' 49'' </t>
  </si>
  <si>
    <t xml:space="preserve">12° 55' 00'' </t>
  </si>
  <si>
    <t>VE9</t>
  </si>
  <si>
    <t xml:space="preserve">45° 09' 14'' </t>
  </si>
  <si>
    <t xml:space="preserve">12° 08' 40'' </t>
  </si>
  <si>
    <t>VE10</t>
  </si>
  <si>
    <t xml:space="preserve">45° 09' 32'' </t>
  </si>
  <si>
    <t xml:space="preserve">12° 12' 24'' </t>
  </si>
  <si>
    <t>VE11</t>
  </si>
  <si>
    <t xml:space="preserve">45° 11' 01'' </t>
  </si>
  <si>
    <t xml:space="preserve">12° 14' 44'' </t>
  </si>
  <si>
    <t>VE12</t>
  </si>
  <si>
    <t xml:space="preserve">45° 49' 27'' </t>
  </si>
  <si>
    <t xml:space="preserve">12° 47' 38'' </t>
  </si>
  <si>
    <t>VE13</t>
  </si>
  <si>
    <t xml:space="preserve">45° 10' 33'' </t>
  </si>
  <si>
    <t xml:space="preserve">12° 03' 23'' </t>
  </si>
  <si>
    <t>VE14</t>
  </si>
  <si>
    <t xml:space="preserve">45° 34' 41'' </t>
  </si>
  <si>
    <t xml:space="preserve">12° 48' 13'' </t>
  </si>
  <si>
    <t>VE15</t>
  </si>
  <si>
    <t xml:space="preserve">45° 35' 05'' </t>
  </si>
  <si>
    <t>12° 44' 24''</t>
  </si>
  <si>
    <t>VE16</t>
  </si>
  <si>
    <t xml:space="preserve">45° 32' 21'' </t>
  </si>
  <si>
    <t>12° 43' 40''</t>
  </si>
  <si>
    <t>VE17</t>
  </si>
  <si>
    <t xml:space="preserve">45° 30' 56'' </t>
  </si>
  <si>
    <t xml:space="preserve">12° 34' 05'' </t>
  </si>
  <si>
    <t>VE18</t>
  </si>
  <si>
    <t>45° 33' 31''</t>
  </si>
  <si>
    <t>12° 19' 59''</t>
  </si>
  <si>
    <t>VE19</t>
  </si>
  <si>
    <t>45° 32' 32''</t>
  </si>
  <si>
    <t>12° 19' 11''</t>
  </si>
  <si>
    <t>VE20</t>
  </si>
  <si>
    <t>45° 33' 45''</t>
  </si>
  <si>
    <t>12° 19' 53''</t>
  </si>
  <si>
    <t>VE21</t>
  </si>
  <si>
    <t>45° 33' 38''</t>
  </si>
  <si>
    <t>12° 19' 58''</t>
  </si>
  <si>
    <t>VE22</t>
  </si>
  <si>
    <t xml:space="preserve">45° 36' 11'' </t>
  </si>
  <si>
    <t xml:space="preserve">12° 26' 58'' </t>
  </si>
  <si>
    <t>VE23</t>
  </si>
  <si>
    <t xml:space="preserve">45° 22' 30'' </t>
  </si>
  <si>
    <t xml:space="preserve">12° 14' 40'' </t>
  </si>
  <si>
    <t>VE24</t>
  </si>
  <si>
    <t xml:space="preserve">45° 21' 58'' </t>
  </si>
  <si>
    <t xml:space="preserve">12° 14' 08'' </t>
  </si>
  <si>
    <t>VE25</t>
  </si>
  <si>
    <t xml:space="preserve">45° 22' 12'' </t>
  </si>
  <si>
    <t xml:space="preserve">12° 10' 12'' </t>
  </si>
  <si>
    <t>VE26</t>
  </si>
  <si>
    <t xml:space="preserve">45° 33' 11'' </t>
  </si>
  <si>
    <t xml:space="preserve">12° 04' 53'' </t>
  </si>
  <si>
    <t>VE27</t>
  </si>
  <si>
    <t xml:space="preserve">45° 44' 12'' </t>
  </si>
  <si>
    <t xml:space="preserve">12° 52' 08'' </t>
  </si>
  <si>
    <t>VE28</t>
  </si>
  <si>
    <t xml:space="preserve">45° 38' 18'' </t>
  </si>
  <si>
    <t xml:space="preserve">12° 39' 34'' </t>
  </si>
  <si>
    <t>VE29</t>
  </si>
  <si>
    <t xml:space="preserve">45° 38' 19'' </t>
  </si>
  <si>
    <t xml:space="preserve">12° 47' 54'' </t>
  </si>
  <si>
    <t>VE30</t>
  </si>
  <si>
    <t xml:space="preserve">45° 29' 32'' </t>
  </si>
  <si>
    <t xml:space="preserve">12° 22' 34'' </t>
  </si>
  <si>
    <t>VE31</t>
  </si>
  <si>
    <t xml:space="preserve">45° 27' 49'' </t>
  </si>
  <si>
    <t xml:space="preserve">12° 17' 12'' </t>
  </si>
  <si>
    <t>VE32</t>
  </si>
  <si>
    <t xml:space="preserve">45° 26' 34'' </t>
  </si>
  <si>
    <t xml:space="preserve">12° 13' 13'' </t>
  </si>
  <si>
    <t>VE33</t>
  </si>
  <si>
    <t xml:space="preserve">45° 34' 10'' </t>
  </si>
  <si>
    <t xml:space="preserve">45° 16' 01'' </t>
  </si>
  <si>
    <t xml:space="preserve">12° 09' 07'' </t>
  </si>
  <si>
    <t>PD7</t>
  </si>
  <si>
    <t>Masi</t>
  </si>
  <si>
    <t>Isole fluviali Adige</t>
  </si>
  <si>
    <t xml:space="preserve">45° 06' 17'' </t>
  </si>
  <si>
    <t xml:space="preserve">11° 29' 45'' </t>
  </si>
  <si>
    <t>PD8</t>
  </si>
  <si>
    <t>Merlara</t>
  </si>
  <si>
    <t>Minotte - Fiume Fratta</t>
  </si>
  <si>
    <t xml:space="preserve">45° 08' 28'' </t>
  </si>
  <si>
    <t xml:space="preserve">11° 28' 34'' </t>
  </si>
  <si>
    <t>PD9</t>
  </si>
  <si>
    <t>Montagnana</t>
  </si>
  <si>
    <t xml:space="preserve">45° 13' 36'' </t>
  </si>
  <si>
    <t xml:space="preserve">11° 27' 15'' </t>
  </si>
  <si>
    <t>PD10</t>
  </si>
  <si>
    <t xml:space="preserve">45° 14' 52'' </t>
  </si>
  <si>
    <t xml:space="preserve">11° 25' 41'' </t>
  </si>
  <si>
    <t>PD11</t>
  </si>
  <si>
    <t>Salboro - Lago Dolfin</t>
  </si>
  <si>
    <t xml:space="preserve">45° 21' 34'' </t>
  </si>
  <si>
    <t xml:space="preserve">11° 53' 42'' </t>
  </si>
  <si>
    <t>PD12</t>
  </si>
  <si>
    <t>Piazzola sul Brenta</t>
  </si>
  <si>
    <t>Villa Contarini</t>
  </si>
  <si>
    <t xml:space="preserve">45° 32' 46'' </t>
  </si>
  <si>
    <t xml:space="preserve">11° 46' 56'' </t>
  </si>
  <si>
    <t>PD13</t>
  </si>
  <si>
    <t>Rovolon</t>
  </si>
  <si>
    <t>Ponte delle Valli</t>
  </si>
  <si>
    <t xml:space="preserve">45° 22' 53'' </t>
  </si>
  <si>
    <t xml:space="preserve">11° 39' 14'' </t>
  </si>
  <si>
    <t>PD14</t>
  </si>
  <si>
    <t>San Giorgio delle Pertiche</t>
  </si>
  <si>
    <t>Torre dei Burri</t>
  </si>
  <si>
    <t xml:space="preserve">45° 32' 11'' </t>
  </si>
  <si>
    <t xml:space="preserve">11° 54' 39'' </t>
  </si>
  <si>
    <t>PD15</t>
  </si>
  <si>
    <t>Sant'Urbano</t>
  </si>
  <si>
    <t xml:space="preserve">45° 23' 17'' </t>
  </si>
  <si>
    <t xml:space="preserve">11° 13' 42'' </t>
  </si>
  <si>
    <t>VR3</t>
  </si>
  <si>
    <t>Bevilacqua</t>
  </si>
  <si>
    <t xml:space="preserve">45° 14' 13'' </t>
  </si>
  <si>
    <t xml:space="preserve">11° 24' 06'' </t>
  </si>
  <si>
    <t>VR4</t>
  </si>
  <si>
    <t>Bonavigo</t>
  </si>
  <si>
    <t xml:space="preserve">45° 13' 13'' </t>
  </si>
  <si>
    <t xml:space="preserve">11° 17' 38'' </t>
  </si>
  <si>
    <t>VR5</t>
  </si>
  <si>
    <t>Bussolengo</t>
  </si>
  <si>
    <t>Figara (Parco Natura viva)</t>
  </si>
  <si>
    <t xml:space="preserve">45° 28' 48'' </t>
  </si>
  <si>
    <t xml:space="preserve">10° 48' 00'' </t>
  </si>
  <si>
    <t>VR6</t>
  </si>
  <si>
    <t>Cerea</t>
  </si>
  <si>
    <t xml:space="preserve">Brusà-Vallette </t>
  </si>
  <si>
    <t xml:space="preserve">45° 10' 26''' </t>
  </si>
  <si>
    <t xml:space="preserve">11° 12' 49'' </t>
  </si>
  <si>
    <t>VR7</t>
  </si>
  <si>
    <t xml:space="preserve">45° 12' 51'' </t>
  </si>
  <si>
    <t xml:space="preserve">11° 12' 06'' </t>
  </si>
  <si>
    <t>VR8</t>
  </si>
  <si>
    <t>Gazzo Veronese</t>
  </si>
  <si>
    <t>45° 06' 34''</t>
  </si>
  <si>
    <t>11° 05' 40''</t>
  </si>
  <si>
    <t>VR9</t>
  </si>
  <si>
    <t>Isola della Scala</t>
  </si>
  <si>
    <t>Palude di Pellegrina</t>
  </si>
  <si>
    <t>45° 13' 58''</t>
  </si>
  <si>
    <t>11° 00' 27''</t>
  </si>
  <si>
    <t>Legnago</t>
  </si>
  <si>
    <t>VR11</t>
  </si>
  <si>
    <t>45° 11' 02''</t>
  </si>
  <si>
    <t>11° 19' 25''</t>
  </si>
  <si>
    <t>VR12</t>
  </si>
  <si>
    <t>VR13</t>
  </si>
  <si>
    <t>Peschiera del Garda</t>
  </si>
  <si>
    <t>VR14</t>
  </si>
  <si>
    <t xml:space="preserve">45° 19' 27'' </t>
  </si>
  <si>
    <t xml:space="preserve">11° 12' 47'' </t>
  </si>
  <si>
    <t>VR15</t>
  </si>
  <si>
    <t>Roveredo di Guà</t>
  </si>
  <si>
    <t xml:space="preserve">45° 16' 49'' </t>
  </si>
  <si>
    <t xml:space="preserve">11° 29' 22'' </t>
  </si>
  <si>
    <t>San Martino Buonalbergo</t>
  </si>
  <si>
    <t>Sorgà</t>
  </si>
  <si>
    <t>VR18</t>
  </si>
  <si>
    <t xml:space="preserve">45° 11' 43'' </t>
  </si>
  <si>
    <t xml:space="preserve">10° 59' 28'' </t>
  </si>
  <si>
    <t>VR19</t>
  </si>
  <si>
    <t>Terrazzo</t>
  </si>
  <si>
    <t xml:space="preserve">45° 08' 49'' </t>
  </si>
  <si>
    <t xml:space="preserve">11° 23' 35'' </t>
  </si>
  <si>
    <t>VR20</t>
  </si>
  <si>
    <t xml:space="preserve">45° 09' 47'' </t>
  </si>
  <si>
    <t xml:space="preserve">11° 22' 03'' </t>
  </si>
  <si>
    <t>Villa Bartolomea</t>
  </si>
  <si>
    <t>VR22</t>
  </si>
  <si>
    <t xml:space="preserve">45° 08' 12'' </t>
  </si>
  <si>
    <t xml:space="preserve">11° 24' 31'' </t>
  </si>
  <si>
    <t>BZ01</t>
  </si>
  <si>
    <t>BZ02</t>
  </si>
  <si>
    <t>BZ03</t>
  </si>
  <si>
    <t>BZ04</t>
  </si>
  <si>
    <t>BZ05</t>
  </si>
  <si>
    <t>BZ06</t>
  </si>
  <si>
    <t>BZ07</t>
  </si>
  <si>
    <t>BZ08</t>
  </si>
  <si>
    <t xml:space="preserve">45° 56' 52'' , 11° 45' 10'' </t>
  </si>
  <si>
    <t xml:space="preserve">46° 09' 40'' , 12° 13' 35'' </t>
  </si>
  <si>
    <t>Follina</t>
  </si>
  <si>
    <t>Tre Ponti</t>
  </si>
  <si>
    <t xml:space="preserve">45° 56' 46'' </t>
  </si>
  <si>
    <t xml:space="preserve">12° 07' 34'' </t>
  </si>
  <si>
    <t>TV2</t>
  </si>
  <si>
    <t>Fontanelle</t>
  </si>
  <si>
    <t>Villa Galvagna Giol</t>
  </si>
  <si>
    <t>45° 47' 12''</t>
  </si>
  <si>
    <t>12° 28' 22''</t>
  </si>
  <si>
    <t>TV3</t>
  </si>
  <si>
    <t>Mogliano Veneto</t>
  </si>
  <si>
    <t>Cave di Marocco</t>
  </si>
  <si>
    <t xml:space="preserve">45° 32' 22'' </t>
  </si>
  <si>
    <t xml:space="preserve">12° 14' 37'' </t>
  </si>
  <si>
    <t>45° 53' 20''</t>
  </si>
  <si>
    <t xml:space="preserve">11° 57' 17'' </t>
  </si>
  <si>
    <t>TV5</t>
  </si>
  <si>
    <t>Quinto di Treviso</t>
  </si>
  <si>
    <t>Santa Cristina</t>
  </si>
  <si>
    <t xml:space="preserve">45° 38' 37'' </t>
  </si>
  <si>
    <t xml:space="preserve">12° 07' 41'' </t>
  </si>
  <si>
    <t>VE1</t>
  </si>
  <si>
    <t xml:space="preserve">45° 19' 49'' </t>
  </si>
  <si>
    <t xml:space="preserve">12° 08' 10'' </t>
  </si>
  <si>
    <t>VE2</t>
  </si>
  <si>
    <t xml:space="preserve">45° 38' 52'' </t>
  </si>
  <si>
    <t>12° 56' 12''</t>
  </si>
  <si>
    <t>VE3</t>
  </si>
  <si>
    <t xml:space="preserve">45° 38' 04'' </t>
  </si>
  <si>
    <t xml:space="preserve">12° 54' 33'' </t>
  </si>
  <si>
    <t>VE4</t>
  </si>
  <si>
    <t>45° 40' 57''</t>
  </si>
  <si>
    <t>12° 49' 39''</t>
  </si>
  <si>
    <t>VE5</t>
  </si>
  <si>
    <t xml:space="preserve">45° 39' 44'' </t>
  </si>
  <si>
    <t xml:space="preserve">12° 53' 07'' </t>
  </si>
  <si>
    <t>VE6</t>
  </si>
  <si>
    <t xml:space="preserve">45° 39' 04'' </t>
  </si>
  <si>
    <t xml:space="preserve">12° 55' 05'' </t>
  </si>
  <si>
    <t>VE7</t>
  </si>
  <si>
    <t xml:space="preserve">45° 37' 09'' </t>
  </si>
  <si>
    <t xml:space="preserve">12° 55' 26'' </t>
  </si>
  <si>
    <t>VE8</t>
  </si>
  <si>
    <t xml:space="preserve">45° 19' 49'' , 12° 08' 10'' </t>
  </si>
  <si>
    <t>45° 38' 52'' , 12° 56' 12''</t>
  </si>
  <si>
    <t xml:space="preserve">45° 38' 04'' , 12° 54' 33'' </t>
  </si>
  <si>
    <t>45° 40' 57'', 12° 49' 39''</t>
  </si>
  <si>
    <t xml:space="preserve">45° 39' 44'' , 12° 53' 07'' </t>
  </si>
  <si>
    <t xml:space="preserve">45° 39' 04'' , 12° 55' 05'' </t>
  </si>
  <si>
    <t xml:space="preserve">45° 37' 09'' , 12° 55' 26'' </t>
  </si>
  <si>
    <t xml:space="preserve">45° 40' 49'' , 12° 55' 00'' </t>
  </si>
  <si>
    <t xml:space="preserve">45° 09' 14'' , 12° 08' 40'' </t>
  </si>
  <si>
    <t xml:space="preserve">45° 09' 32'' , 12° 12' 24'' </t>
  </si>
  <si>
    <t xml:space="preserve">45° 11' 01'' , 12° 14' 44'' </t>
  </si>
  <si>
    <t xml:space="preserve">45° 49' 27'' , 12° 47' 38'' </t>
  </si>
  <si>
    <t xml:space="preserve">45° 10' 33'' , 12° 03' 23'' </t>
  </si>
  <si>
    <t xml:space="preserve">45° 34' 41'' , 12° 48' 13'' </t>
  </si>
  <si>
    <t>45° 35' 05'' , 12° 44' 24''</t>
  </si>
  <si>
    <t>45° 32' 21'' , 12° 43' 40''</t>
  </si>
  <si>
    <t xml:space="preserve">45° 30' 56'' , 12° 34' 05'' </t>
  </si>
  <si>
    <t>45° 33' 31'', 12° 19' 59''</t>
  </si>
  <si>
    <t>45° 32' 32'', 12° 19' 11''</t>
  </si>
  <si>
    <t>45° 33' 45'', 12° 19' 53''</t>
  </si>
  <si>
    <t>45° 33' 38'', 12° 19' 58''</t>
  </si>
  <si>
    <t xml:space="preserve">45° 36' 11'' , 12° 26' 58'' </t>
  </si>
  <si>
    <t xml:space="preserve">45° 22' 30'' , 12° 14' 40'' </t>
  </si>
  <si>
    <t xml:space="preserve">45° 21' 58'' , 12° 14' 08'' </t>
  </si>
  <si>
    <t xml:space="preserve">45° 22' 12'' , 12° 10' 12'' </t>
  </si>
  <si>
    <t xml:space="preserve">45° 33' 11'' , 12° 04' 53'' </t>
  </si>
  <si>
    <t xml:space="preserve">45° 44' 12'' , 12° 52' 08'' </t>
  </si>
  <si>
    <t xml:space="preserve">45° 38' 18'' , 12° 39' 34'' </t>
  </si>
  <si>
    <t xml:space="preserve">45° 38' 19'' , 12° 47' 54'' </t>
  </si>
  <si>
    <t xml:space="preserve">45° 29' 32'' , 12° 22' 34'' </t>
  </si>
  <si>
    <t xml:space="preserve">45° 27' 49'' , 12° 17' 12'' </t>
  </si>
  <si>
    <t xml:space="preserve">45° 26' 34'' , 12° 13' 13'' </t>
  </si>
  <si>
    <t xml:space="preserve">45° 34' 10'' , 12° 32' 80'' </t>
  </si>
  <si>
    <t>45° 21' 25'', 11° 35' 09''</t>
  </si>
  <si>
    <t xml:space="preserve">45° 31' 16'' , 11° 28' 24'' </t>
  </si>
  <si>
    <t xml:space="preserve">45° 23' 20'' , 11° 28' 42'' </t>
  </si>
  <si>
    <t xml:space="preserve">45° 38' 51'' , 11° 17' 50'' </t>
  </si>
  <si>
    <t xml:space="preserve">12° 32' 80'' </t>
  </si>
  <si>
    <t>VI1</t>
  </si>
  <si>
    <t>VI</t>
  </si>
  <si>
    <t>45° 21' 25''</t>
  </si>
  <si>
    <t>11° 35' 09''</t>
  </si>
  <si>
    <t>VI2</t>
  </si>
  <si>
    <t>Altavilla Vicentina</t>
  </si>
  <si>
    <t>Olmo (Sorgive Retrone)</t>
  </si>
  <si>
    <t xml:space="preserve">45° 31' 16'' </t>
  </si>
  <si>
    <t xml:space="preserve">11° 28' 24'' </t>
  </si>
  <si>
    <t>VI3</t>
  </si>
  <si>
    <t>San Germano dei Berici</t>
  </si>
  <si>
    <t>Palazzetto</t>
  </si>
  <si>
    <t xml:space="preserve">45° 23' 20'' </t>
  </si>
  <si>
    <t xml:space="preserve">11° 28' 42'' </t>
  </si>
  <si>
    <t>VI4</t>
  </si>
  <si>
    <t>Valdagno</t>
  </si>
  <si>
    <t>Poggio Miravalle</t>
  </si>
  <si>
    <t xml:space="preserve">45° 38' 51'' </t>
  </si>
  <si>
    <t xml:space="preserve">11° 17' 50'' </t>
  </si>
  <si>
    <t>VI5</t>
  </si>
  <si>
    <t>Velo d'Astico</t>
  </si>
  <si>
    <t>Villa Fogazzaro - La Montanina</t>
  </si>
  <si>
    <t xml:space="preserve">45° 47' 38'' </t>
  </si>
  <si>
    <t xml:space="preserve">11° 21' 17'' </t>
  </si>
  <si>
    <t>VI6</t>
  </si>
  <si>
    <t>Cave di Casale</t>
  </si>
  <si>
    <t xml:space="preserve">45° 31' 18'' </t>
  </si>
  <si>
    <t xml:space="preserve">11° 35' 14'' </t>
  </si>
  <si>
    <t>VI7</t>
  </si>
  <si>
    <t>Zugliano</t>
  </si>
  <si>
    <t xml:space="preserve">Oasi Molini Ex Cava Selgea </t>
  </si>
  <si>
    <t xml:space="preserve">45° 44' 23'' </t>
  </si>
  <si>
    <t xml:space="preserve">11° 31' 59'' </t>
  </si>
  <si>
    <t>VR1</t>
  </si>
  <si>
    <t>VR</t>
  </si>
  <si>
    <t>Belfiore</t>
  </si>
  <si>
    <t>Cave Moneta</t>
  </si>
  <si>
    <t xml:space="preserve">45° 22' 11'' </t>
  </si>
  <si>
    <t xml:space="preserve">11° 14' 26'' </t>
  </si>
  <si>
    <t>VR2</t>
  </si>
  <si>
    <t>Bosco fluviale</t>
  </si>
  <si>
    <t>Note</t>
  </si>
  <si>
    <t>Zone umide minori della pianura</t>
  </si>
  <si>
    <t>Nogara</t>
  </si>
  <si>
    <t>Parchi di ville/giardini</t>
  </si>
  <si>
    <t>Pressana</t>
  </si>
  <si>
    <t>45°16'46",11°21'33"</t>
  </si>
  <si>
    <t>45°07'51",11°19'16"E</t>
  </si>
  <si>
    <t>Albero isolato in pianura</t>
  </si>
  <si>
    <t>Pioppeto</t>
  </si>
  <si>
    <t>45° 26’ 02”,10° 40’ 03”</t>
  </si>
  <si>
    <t>Salizzole</t>
  </si>
  <si>
    <t>45° 08' 28", 11° 17' 19"</t>
  </si>
  <si>
    <t>Bosco su golena fluviale</t>
  </si>
  <si>
    <t>Vangadizza / La Boara</t>
  </si>
  <si>
    <t>45°11'10",11°19'19"</t>
  </si>
  <si>
    <t>Conifere</t>
  </si>
  <si>
    <t>Erbè</t>
  </si>
  <si>
    <t>Parco di villa seicentesca</t>
  </si>
  <si>
    <t>Salici fluviali</t>
  </si>
  <si>
    <t>Minerbe</t>
  </si>
  <si>
    <t>45°15'20",11°22'29"</t>
  </si>
  <si>
    <t>Roverchiara</t>
  </si>
  <si>
    <t>Paluvecchio</t>
  </si>
  <si>
    <t>45°16'57.3",11°14'32.3"</t>
  </si>
  <si>
    <t>Cave</t>
  </si>
  <si>
    <t>45°19'57.7",11°12'47.9"</t>
  </si>
  <si>
    <t>Ponzilovo-Corso</t>
  </si>
  <si>
    <t>45°15’14”,11°01’45”</t>
  </si>
  <si>
    <t>Alberi isolati planiziali (5 piante)</t>
  </si>
  <si>
    <t>Albero isolato in aperta campagna</t>
  </si>
  <si>
    <t>45°06'02",11°16'28"</t>
  </si>
  <si>
    <t>Pioppo isolato in mezzo a campi coltivati</t>
  </si>
  <si>
    <t>Parco di Villa</t>
  </si>
  <si>
    <t>Bolzano Vicentino</t>
  </si>
  <si>
    <t>45°37'11.9",11°37'50.5"</t>
  </si>
  <si>
    <t>Lonigo</t>
  </si>
  <si>
    <t>Parco di villa</t>
  </si>
  <si>
    <t>45°23'27",11°23'30"</t>
  </si>
  <si>
    <t>Attendo numero coppie Airone cenerino</t>
  </si>
  <si>
    <t>Zona umida minore di pianura(ex cava)</t>
  </si>
  <si>
    <t>Ex cava di ghiaia rinaturalizzata</t>
  </si>
  <si>
    <t>Bosco planiziale misto di ontani e pioppi</t>
  </si>
  <si>
    <t xml:space="preserve">45° 20' 33'' , 11° 50' 08'' </t>
  </si>
  <si>
    <t xml:space="preserve">45° 09' 55'' , 11° 53' 30'' </t>
  </si>
  <si>
    <t xml:space="preserve">45° 10' 47'' , 11° 52' 57'' </t>
  </si>
  <si>
    <t xml:space="preserve">45° 17' 56'' , 11° 47' 19'' </t>
  </si>
  <si>
    <t xml:space="preserve">45° 17' 51'' , 11° 55' 35'' </t>
  </si>
  <si>
    <t xml:space="preserve">45° 06' 17'' , 11° 29' 45'' </t>
  </si>
  <si>
    <t xml:space="preserve">45° 08' 28'' , 11° 28' 34'' </t>
  </si>
  <si>
    <t xml:space="preserve">45° 13' 36'' , 11° 27' 15'' </t>
  </si>
  <si>
    <t xml:space="preserve">45° 21' 34'' , 11° 53' 42'' </t>
  </si>
  <si>
    <t xml:space="preserve">45° 32' 46'' , 11° 46' 56'' </t>
  </si>
  <si>
    <t xml:space="preserve">45° 22' 53'' , 11° 39' 14'' </t>
  </si>
  <si>
    <t xml:space="preserve">45° 32' 11'' , 11° 54' 39'' </t>
  </si>
  <si>
    <t xml:space="preserve">45° 08' 26'' , 11° 41' 16'' </t>
  </si>
  <si>
    <t xml:space="preserve">45° 11' 16'' , 11° 45' 05'' </t>
  </si>
  <si>
    <t xml:space="preserve">45° 05' 05'' , 11° 35' 51'' </t>
  </si>
  <si>
    <t xml:space="preserve">45° 05' 51'' , 11° 51' 19'' </t>
  </si>
  <si>
    <t xml:space="preserve">45° 56' 46'' , 12° 07' 34'' </t>
  </si>
  <si>
    <t>45° 47' 12'', 12° 28' 22''</t>
  </si>
  <si>
    <t xml:space="preserve">45° 32' 22'' , 12° 14' 37'' </t>
  </si>
  <si>
    <t xml:space="preserve">45° 38' 37'' , 12° 07' 41'' </t>
  </si>
  <si>
    <t>Formazioni arboreo-arbustive miste di montagna</t>
  </si>
  <si>
    <t>Altro (specificare)</t>
  </si>
  <si>
    <t xml:space="preserve">Canneti e bonelli lagunari </t>
  </si>
  <si>
    <t xml:space="preserve">Isole/barene lagunari </t>
  </si>
  <si>
    <t>Saliceti fluviali (su isole, golene, lanche, sponde, greti, ec …)</t>
  </si>
  <si>
    <t>Altri boschi/cespuglieti fluviali</t>
  </si>
  <si>
    <t xml:space="preserve">Zone umide minori della pianura (cave, gorghi, stagni, relitti palustri, ecc...) </t>
  </si>
  <si>
    <t>Sponde di laghi</t>
  </si>
  <si>
    <t>Ambienti standard</t>
  </si>
  <si>
    <t>Ibis sacro</t>
  </si>
  <si>
    <t>4(p)</t>
  </si>
  <si>
    <t>Nidificazioni possibili non conteggiate ma inserite con (p) a fianco della quantità</t>
  </si>
  <si>
    <t>Nidificazioni probabili conteggiate (scritte in rosso)</t>
  </si>
  <si>
    <t>Quando presenti due date di rilevamenti o rilevamenti ripetuti da diversi rilevatori inserito il quantitativo maggiore</t>
  </si>
  <si>
    <t>Evidenziate in verde (nel foglio "Elenco garzaie") le garzaie per cui sono pervenuti dati</t>
  </si>
  <si>
    <t>Legnago   - oleodotto</t>
  </si>
  <si>
    <t>45°10'54",11°19'37"</t>
  </si>
  <si>
    <t>Cava Cicogna</t>
  </si>
  <si>
    <t xml:space="preserve">45° 14' 26'', 11° 24' 06'' </t>
  </si>
  <si>
    <t>45°13'52",11°03'28"</t>
  </si>
  <si>
    <t>Bonavicina</t>
  </si>
  <si>
    <t>Malcesine</t>
  </si>
  <si>
    <t>Val di Sogno</t>
  </si>
  <si>
    <t>45° 44' 51", 10° 47' 41"</t>
  </si>
  <si>
    <t>45°12'15",11°02'55"</t>
  </si>
  <si>
    <t>45°18'31",10°58'50"</t>
  </si>
  <si>
    <t>Valle Passiva</t>
  </si>
  <si>
    <t>San Tomaso - Ponte Limoni</t>
  </si>
  <si>
    <t>45° 12' 34'',11° 17' 51''</t>
  </si>
  <si>
    <t>San Tomaso - Marezzana</t>
  </si>
  <si>
    <t>Canneto e Saliceto</t>
  </si>
  <si>
    <t>Chiaro Cassa di colmata D/E</t>
  </si>
  <si>
    <t xml:space="preserve">45° 47' 38'' , 11° 21' 17'' </t>
  </si>
  <si>
    <t xml:space="preserve">45° 31' 18'' , 11° 35' 14'' </t>
  </si>
  <si>
    <t xml:space="preserve">45° 44' 23'' , 11° 31' 59'' </t>
  </si>
  <si>
    <t xml:space="preserve">45° 22' 11'' , 11° 14' 26'' </t>
  </si>
  <si>
    <t xml:space="preserve">45° 23' 17'' , 11° 13' 42'' </t>
  </si>
  <si>
    <t xml:space="preserve">45° 13' 13'' , 11° 17' 38'' </t>
  </si>
  <si>
    <t>45° 13' 58'', 11° 00' 27''</t>
  </si>
  <si>
    <t>Siepe agraria</t>
  </si>
  <si>
    <t>San Pietro di Morubio</t>
  </si>
  <si>
    <t>45° 14' 45", 11° 10' 38"</t>
  </si>
  <si>
    <t>PARCHI DI VILLE GIARDINI</t>
  </si>
  <si>
    <t xml:space="preserve">Ferrazze </t>
  </si>
  <si>
    <t>45°26'29",11°04'18"</t>
  </si>
  <si>
    <t>Formazioni arboreo-arbustive planiziali</t>
  </si>
  <si>
    <t>45°05'34'',11°16'45''</t>
  </si>
  <si>
    <t>Torretta</t>
  </si>
  <si>
    <t>Volta Grimana</t>
  </si>
  <si>
    <t>Golena di Ca' Pisani</t>
  </si>
  <si>
    <t>Faro di Pila</t>
  </si>
  <si>
    <t>Ariano nel Polesine</t>
  </si>
  <si>
    <t>Voltascirocco</t>
  </si>
  <si>
    <t>S. Egidio</t>
  </si>
  <si>
    <t>Oasi Valpisani</t>
  </si>
  <si>
    <t>Crespino – Pomaro</t>
  </si>
  <si>
    <t>Bottrighe</t>
  </si>
  <si>
    <t>Cavanella Po</t>
  </si>
  <si>
    <t>Papozze</t>
  </si>
  <si>
    <t>Goro nord</t>
  </si>
  <si>
    <t>Goro sud</t>
  </si>
  <si>
    <t>Rotta di Martino</t>
  </si>
  <si>
    <t>Nidi sparsi</t>
  </si>
  <si>
    <t>Ca di Mezzo</t>
  </si>
  <si>
    <t>Canale dei cuori</t>
  </si>
  <si>
    <t>Isola lagunare</t>
  </si>
  <si>
    <t>Altro (canneto al centro di un canale)</t>
  </si>
  <si>
    <t>Codevigo</t>
  </si>
  <si>
    <t>Formazione di conifere artificiale</t>
  </si>
  <si>
    <t>Saliceto fluviale</t>
  </si>
  <si>
    <t>Crocetta del Montello</t>
  </si>
  <si>
    <t xml:space="preserve">Ciano del Montello </t>
  </si>
  <si>
    <t>45°50'01.7", 12°05'32.5"</t>
  </si>
  <si>
    <t>Boschetto ripariale di Pioppi e Salici</t>
  </si>
  <si>
    <t>Ciano del Montello</t>
  </si>
  <si>
    <t>Valdobbiadene</t>
  </si>
  <si>
    <t>Formazione boschiva  a Pioppi e salici</t>
  </si>
  <si>
    <t>ex TV4</t>
  </si>
  <si>
    <t xml:space="preserve">45°53'30.6",11°57'38.2" </t>
  </si>
  <si>
    <t>45°01'18,62'',11°25'39,35''</t>
  </si>
  <si>
    <t>45°05'52.08'',11°51'19.36''</t>
  </si>
  <si>
    <t>44°59'11.89'',11°57'03.15''</t>
  </si>
  <si>
    <t xml:space="preserve">45°01'01.48'',12°11'24.56'' </t>
  </si>
  <si>
    <t xml:space="preserve">45°06'53.83'',12°16'09.99'' </t>
  </si>
  <si>
    <t xml:space="preserve">44°59'20.64'',12°20'35.13'' </t>
  </si>
  <si>
    <t>44°54'58.92'',12°26'22.84''</t>
  </si>
  <si>
    <t>44°47'55.60''',12°23'59.77''</t>
  </si>
  <si>
    <t>44°59'04.95'',12°30'20.66''</t>
  </si>
  <si>
    <t>44°57'30.70'',12°29'54.20''</t>
  </si>
  <si>
    <t xml:space="preserve">44°53'24.14'',12°28'42.29'' </t>
  </si>
  <si>
    <t xml:space="preserve">44°53'53.36'',12°23'59.56'' </t>
  </si>
  <si>
    <t>44°57'24.62'',12°30'23.75''</t>
  </si>
  <si>
    <t>Quinto Vicentino</t>
  </si>
  <si>
    <t>45°33'33.5",11°37'07.5"</t>
  </si>
  <si>
    <t>Boccafossa</t>
  </si>
  <si>
    <t>Torre di Mosto</t>
  </si>
  <si>
    <t>Formazioni arboreo—arbustive planiziali</t>
  </si>
  <si>
    <t>Canalon</t>
  </si>
  <si>
    <t>Valli da pesca e da caccia</t>
  </si>
  <si>
    <t>Valle Dogà</t>
  </si>
  <si>
    <t xml:space="preserve">Canneto </t>
  </si>
  <si>
    <t>Canneti e bonelli lagunari</t>
  </si>
  <si>
    <t>Zone umide minori della pianura (cave, gorghi, stagni, relitti palustri, ecc...)</t>
  </si>
  <si>
    <t>45°31'59.6",12°07'55.6"</t>
  </si>
  <si>
    <t>Oasi Lycaena Salzano</t>
  </si>
  <si>
    <t>Isole/barene lagunari</t>
  </si>
  <si>
    <t>ZPS “Le Vallette”</t>
  </si>
  <si>
    <t>Ospedaletto Euganeo</t>
  </si>
  <si>
    <t>45°14'27.1",11°36'24.1"</t>
  </si>
  <si>
    <t>Siepi agrarie</t>
  </si>
  <si>
    <t>Formazioni arboreo-arbustive collinari</t>
  </si>
  <si>
    <t>Formazioni di conifere</t>
  </si>
  <si>
    <t>Porto Viro</t>
  </si>
  <si>
    <t>44°57'40.26'',12°16'41.61''</t>
  </si>
  <si>
    <t>Lendinara zuccherificio</t>
  </si>
  <si>
    <t>45°04'43.38'',11°35'45.84''</t>
  </si>
  <si>
    <t>45°06'57.43'',11°55'47.66''</t>
  </si>
  <si>
    <t>45°01'25.20'',11°32'21.27''</t>
  </si>
  <si>
    <t>Ceneselli</t>
  </si>
  <si>
    <t>45°03'10.46'',11°23'03.95''</t>
  </si>
  <si>
    <t>Loreo</t>
  </si>
  <si>
    <t>45°01'48.08'',12°11'11.29''</t>
  </si>
  <si>
    <t>44°58'33.74'',12°20'19.32''</t>
  </si>
  <si>
    <t>44°58'07.25'',12°31'48.37''</t>
  </si>
  <si>
    <t>44°59'19.76'',12°22'21.21''</t>
  </si>
  <si>
    <t>Fratta Polesine</t>
  </si>
  <si>
    <t>Villa Labia</t>
  </si>
  <si>
    <t>45°01'40.07'',11°38'33.84''</t>
  </si>
  <si>
    <t>44°59'52.24'',12°04'49.75''</t>
  </si>
  <si>
    <t>Adria</t>
  </si>
  <si>
    <t>45°02'58.19'',12°06'13.10''</t>
  </si>
  <si>
    <t>Crespino</t>
  </si>
  <si>
    <t>44°58'31.37'',11°50'37.82''</t>
  </si>
  <si>
    <t>45°01'26.72'',12°05'41.51''</t>
  </si>
  <si>
    <t>44°58'56.43'',12°01'51.60''</t>
  </si>
  <si>
    <t>44°52'40.23'',12°17'08.72''</t>
  </si>
  <si>
    <t>44°51'18.39'',12°19'12.93''</t>
  </si>
  <si>
    <t>44°57'00.91'',12°11'33.40''</t>
  </si>
  <si>
    <t>Alleghe</t>
  </si>
  <si>
    <t>46°24'0.92", 12° 0'51.12"</t>
  </si>
  <si>
    <t>Cencenighe Agordino</t>
  </si>
  <si>
    <t>T. Ardo – Valli di Bolzano Bellunese</t>
  </si>
  <si>
    <t>Lago di Centro Cadore</t>
  </si>
  <si>
    <t>Faè</t>
  </si>
  <si>
    <t>Pedavena</t>
  </si>
  <si>
    <t>Mel</t>
  </si>
  <si>
    <t>46°20'43.52",11°58'21.96"</t>
  </si>
  <si>
    <t>46°10'9.38",12°11'33.40"</t>
  </si>
  <si>
    <t>Calalzo di Cadore</t>
  </si>
  <si>
    <t>46°26'22.68",12°23'38.74"</t>
  </si>
  <si>
    <t>Longarone</t>
  </si>
  <si>
    <t>46°14'33.61",12°17'50.44"</t>
  </si>
  <si>
    <t>46° 2'22.34",11°52'36.92"</t>
  </si>
  <si>
    <t>46° 3'55.12",12° 4'46.77"</t>
  </si>
  <si>
    <t>Corbola</t>
  </si>
  <si>
    <t>x(p)</t>
  </si>
  <si>
    <t>Conifere di giardini</t>
  </si>
  <si>
    <t>45°14'47",11°25'35"</t>
  </si>
  <si>
    <t>Laghetto del Frassino</t>
  </si>
  <si>
    <t>Caines</t>
  </si>
  <si>
    <t>Passirio</t>
  </si>
  <si>
    <t>Postal</t>
  </si>
  <si>
    <t>Fuchsmoos</t>
  </si>
  <si>
    <t>Laimburg</t>
  </si>
  <si>
    <t>Adige</t>
  </si>
  <si>
    <t>Bressanone</t>
  </si>
  <si>
    <t>Sadobre</t>
  </si>
  <si>
    <t>Kematen</t>
  </si>
  <si>
    <t>Riva di sotto/Appiano</t>
  </si>
  <si>
    <t xml:space="preserve">Vadena </t>
  </si>
  <si>
    <t>Appiano</t>
  </si>
  <si>
    <t>Conifere (abete rosso)</t>
  </si>
  <si>
    <t>Campo tures</t>
  </si>
  <si>
    <t>Campo di trens</t>
  </si>
  <si>
    <t>Latifoglie (carpino nero)</t>
  </si>
  <si>
    <t>Latifoglie (roverella-carpino)</t>
  </si>
  <si>
    <t>Latifoglie (bosco ripale su sponda fiume adige)</t>
  </si>
  <si>
    <t>Conifere (larice)</t>
  </si>
  <si>
    <t>Ontaneto (ontano bianco-nero)</t>
  </si>
  <si>
    <t>Ontaneto</t>
  </si>
  <si>
    <t>Ceresolo</t>
  </si>
  <si>
    <t>Ca' Cornera</t>
  </si>
  <si>
    <t>?</t>
  </si>
  <si>
    <t>Castelguglielmo</t>
  </si>
  <si>
    <t>Cave Danà</t>
  </si>
  <si>
    <t>Lago di Toblino</t>
  </si>
  <si>
    <t>Lago di Caldonazzo</t>
  </si>
  <si>
    <t>Lago di Levico</t>
  </si>
  <si>
    <t>Ris. Nat. Lago Pudro</t>
  </si>
  <si>
    <t>Palude di Roncegno</t>
  </si>
  <si>
    <t>Ris. Nat. Fontanazzo</t>
  </si>
  <si>
    <t>Paludi di Sternigo</t>
  </si>
  <si>
    <t>Lago di Tesero</t>
  </si>
  <si>
    <t>Lago di Soraga</t>
  </si>
  <si>
    <t>Ris. Nat.  La Rocchetta</t>
  </si>
  <si>
    <t>TN01</t>
  </si>
  <si>
    <t>TN</t>
  </si>
  <si>
    <t>Madruzzo</t>
  </si>
  <si>
    <t>Ris. Nat. Lago di Toblino</t>
  </si>
  <si>
    <t>46°03'11,1"N,10°57'51,3E</t>
  </si>
  <si>
    <t>Saliceti fluviali e sponde di laghi</t>
  </si>
  <si>
    <t>TN02</t>
  </si>
  <si>
    <t>Pergine Valsugana</t>
  </si>
  <si>
    <t>46°02'15,4"N,11°14'29,3E</t>
  </si>
  <si>
    <t>TN03</t>
  </si>
  <si>
    <t>Levico</t>
  </si>
  <si>
    <t>Ris. Nat. Canneto di Levico</t>
  </si>
  <si>
    <t>46°0'31,7"N,11°16'41,9"E</t>
  </si>
  <si>
    <t>TN04</t>
  </si>
  <si>
    <t>46°04'40,9"N,11°13'22,9"E</t>
  </si>
  <si>
    <t>TN05</t>
  </si>
  <si>
    <t>Roncegno</t>
  </si>
  <si>
    <t>Ris. Nat. Palude di Roncegno</t>
  </si>
  <si>
    <t>TN06</t>
  </si>
  <si>
    <t>Grigno</t>
  </si>
  <si>
    <t>TN07</t>
  </si>
  <si>
    <t>Baselga di Piné</t>
  </si>
  <si>
    <t>Ris. Nat. Paludi di Sternigo</t>
  </si>
  <si>
    <t>Canneto con rado saliceto</t>
  </si>
  <si>
    <t>TN08</t>
  </si>
  <si>
    <t>Tesero</t>
  </si>
  <si>
    <t>46°16'49,6"N,11°32'7,2"E</t>
  </si>
  <si>
    <t>TN09</t>
  </si>
  <si>
    <t>Soraga</t>
  </si>
  <si>
    <t>46°23'18,7"N,11°39'55,0"E</t>
  </si>
  <si>
    <t>TN10</t>
  </si>
  <si>
    <t>Sporminore e Spormaggiore</t>
  </si>
  <si>
    <t>Ris. Nat. La Rocchetta</t>
  </si>
  <si>
    <t>Saliceti fluviali</t>
  </si>
  <si>
    <t>Castelbaldo</t>
  </si>
  <si>
    <t>45° 7’ 0.9’’, 11° 27’ 2.9’’</t>
  </si>
  <si>
    <t>Golena del Fratta</t>
  </si>
  <si>
    <t>Valli Mocenighe</t>
  </si>
  <si>
    <t>45° 9’ 5.5’’, 11° 32’ 46.5’’</t>
  </si>
  <si>
    <t>Albero isolato lungo il Fratta</t>
  </si>
  <si>
    <t>45°41'8”,12°52'45”</t>
  </si>
  <si>
    <t>45°38'51”,12°44'46”</t>
  </si>
  <si>
    <t>46°03'05,2"N,11°25'31,2"E</t>
  </si>
  <si>
    <t>46°08'29,7"N,11°15'43,2"E</t>
  </si>
  <si>
    <t>46°00'47,4"N,11°36'41,4"E</t>
  </si>
  <si>
    <t>46°14'18,8"N,11°03'23"E</t>
  </si>
  <si>
    <t>Ris. Nat. Canneti di S. Cristoforo (Lago di Caldonazzo)</t>
  </si>
  <si>
    <t>Censita ma 0 nidi</t>
  </si>
  <si>
    <t>44°56'01.8",12°07'48.8"</t>
  </si>
  <si>
    <t>Golf Club Frassanelle</t>
  </si>
  <si>
    <t>45°22'58.35", 11°40'35.79"</t>
  </si>
  <si>
    <t>45°13'36",12°08'56"</t>
  </si>
  <si>
    <t>Via Canaletto</t>
  </si>
  <si>
    <t>Lozzo Atestino</t>
  </si>
  <si>
    <t>45°16'37",11°37'51"</t>
  </si>
  <si>
    <t xml:space="preserve">45° 16' 01'',12° 09' 07'' </t>
  </si>
  <si>
    <t>Lago verde</t>
  </si>
  <si>
    <t>Torreglia</t>
  </si>
  <si>
    <t>45°20'36.1",11°44'46.8"</t>
  </si>
  <si>
    <t>45°01'34.21'',12°08'41.91''</t>
  </si>
  <si>
    <t>Garzaia</t>
  </si>
  <si>
    <t>Provincia</t>
  </si>
  <si>
    <t>La Marice</t>
  </si>
  <si>
    <t>Brusà-Vallette</t>
  </si>
  <si>
    <t>Bosco del Tartaro - Torretta</t>
  </si>
  <si>
    <t>Totale</t>
  </si>
  <si>
    <t>Da rifare cartina</t>
  </si>
  <si>
    <t>Totali</t>
  </si>
  <si>
    <t>N. Garzaie</t>
  </si>
  <si>
    <t>N. Coppie Min</t>
  </si>
  <si>
    <t>N. Coppie Max</t>
  </si>
  <si>
    <t>N. Garzaie (x100)</t>
  </si>
  <si>
    <t>N. coppie (media min-max)</t>
  </si>
  <si>
    <t>canneto fluviale</t>
  </si>
  <si>
    <t>Cave di Ronco</t>
  </si>
  <si>
    <t>45°19'40.14",11°12'58.59"</t>
  </si>
  <si>
    <t xml:space="preserve">45° 19' 27'',11°12'47'' </t>
  </si>
  <si>
    <t xml:space="preserve">45° 16' 49'',11°29'22'' </t>
  </si>
  <si>
    <t xml:space="preserve">45° 11' 43'',10°59' 28'' </t>
  </si>
  <si>
    <t xml:space="preserve">45° 08' 49'',11°23'35'' </t>
  </si>
  <si>
    <t xml:space="preserve">45° 09' 47'',11°22'03'' </t>
  </si>
  <si>
    <t xml:space="preserve">45° 08' 12'',11°24'31'' </t>
  </si>
  <si>
    <t>45° 06' 34'',11°05'40''</t>
  </si>
  <si>
    <t xml:space="preserve">45° 12' 51'',11°12'06'' </t>
  </si>
  <si>
    <t xml:space="preserve">45° 10' 26'',11°12'49'' </t>
  </si>
  <si>
    <t>45° 28' 46'', 10°48'07"</t>
  </si>
  <si>
    <t>11°10’37”,46°41’37”</t>
  </si>
  <si>
    <t>11°11’31”,46°35’31”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</si>
</sst>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3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1" applyNumberFormat="0" applyAlignment="0" applyProtection="0"/>
    <xf numFmtId="0" fontId="18" fillId="0" borderId="2" applyNumberFormat="0" applyFill="0" applyAlignment="0" applyProtection="0"/>
    <xf numFmtId="0" fontId="19" fillId="18" borderId="3" applyNumberFormat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0" fillId="8" borderId="1" applyNumberFormat="0" applyAlignment="0" applyProtection="0"/>
    <xf numFmtId="0" fontId="21" fillId="23" borderId="0" applyNumberFormat="0" applyBorder="0" applyAlignment="0" applyProtection="0"/>
    <xf numFmtId="0" fontId="3" fillId="24" borderId="4" applyNumberFormat="0" applyAlignment="0" applyProtection="0"/>
    <xf numFmtId="0" fontId="22" fillId="17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3" fillId="0" borderId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3" applyNumberFormat="0" applyAlignment="0" applyProtection="0"/>
    <xf numFmtId="0" fontId="43" fillId="30" borderId="14" applyNumberFormat="0" applyAlignment="0" applyProtection="0"/>
    <xf numFmtId="0" fontId="44" fillId="30" borderId="13" applyNumberFormat="0" applyAlignment="0" applyProtection="0"/>
    <xf numFmtId="0" fontId="45" fillId="0" borderId="15" applyNumberFormat="0" applyFill="0" applyAlignment="0" applyProtection="0"/>
    <xf numFmtId="0" fontId="46" fillId="31" borderId="16" applyNumberFormat="0" applyAlignment="0" applyProtection="0"/>
    <xf numFmtId="0" fontId="14" fillId="0" borderId="0" applyNumberFormat="0" applyFill="0" applyBorder="0" applyAlignment="0" applyProtection="0"/>
    <xf numFmtId="0" fontId="34" fillId="32" borderId="17" applyNumberFormat="0" applyFont="0" applyAlignment="0" applyProtection="0"/>
    <xf numFmtId="0" fontId="47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48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48" fillId="56" borderId="0" applyNumberFormat="0" applyBorder="0" applyAlignment="0" applyProtection="0"/>
    <xf numFmtId="0" fontId="3" fillId="0" borderId="0"/>
    <xf numFmtId="0" fontId="33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7" fillId="0" borderId="0" xfId="0" applyFont="1" applyFill="1" applyBorder="1"/>
    <xf numFmtId="0" fontId="4" fillId="0" borderId="0" xfId="1" applyFont="1" applyFill="1" applyBorder="1" applyAlignment="1">
      <alignment wrapText="1"/>
    </xf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2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8" fillId="2" borderId="0" xfId="0" applyFont="1" applyFill="1"/>
    <xf numFmtId="164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/>
    <xf numFmtId="0" fontId="10" fillId="2" borderId="0" xfId="0" applyFont="1" applyFill="1" applyAlignment="1">
      <alignment wrapText="1"/>
    </xf>
    <xf numFmtId="0" fontId="13" fillId="0" borderId="0" xfId="0" applyFont="1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Fill="1"/>
    <xf numFmtId="0" fontId="0" fillId="0" borderId="0" xfId="0" applyAlignment="1"/>
    <xf numFmtId="0" fontId="14" fillId="0" borderId="0" xfId="0" applyFont="1"/>
    <xf numFmtId="0" fontId="10" fillId="2" borderId="0" xfId="0" applyFont="1" applyFill="1" applyBorder="1" applyAlignment="1">
      <alignment wrapText="1"/>
    </xf>
    <xf numFmtId="0" fontId="0" fillId="0" borderId="0" xfId="0"/>
    <xf numFmtId="0" fontId="6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5" borderId="0" xfId="0" applyFont="1" applyFill="1" applyBorder="1"/>
    <xf numFmtId="0" fontId="0" fillId="25" borderId="0" xfId="0" applyFill="1"/>
    <xf numFmtId="0" fontId="7" fillId="25" borderId="0" xfId="0" applyFont="1" applyFill="1" applyBorder="1"/>
    <xf numFmtId="0" fontId="6" fillId="25" borderId="0" xfId="0" applyFont="1" applyFill="1" applyBorder="1" applyAlignment="1">
      <alignment horizontal="left"/>
    </xf>
    <xf numFmtId="0" fontId="0" fillId="25" borderId="0" xfId="0" applyFill="1" applyBorder="1"/>
    <xf numFmtId="0" fontId="9" fillId="25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Fill="1" applyBorder="1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87">
    <cellStyle name="20% - Colore 1" xfId="62" builtinId="30" customBuiltin="1"/>
    <cellStyle name="20% - Colore 1 2" xfId="2"/>
    <cellStyle name="20% - Colore 2" xfId="66" builtinId="34" customBuiltin="1"/>
    <cellStyle name="20% - Colore 2 2" xfId="3"/>
    <cellStyle name="20% - Colore 3" xfId="70" builtinId="38" customBuiltin="1"/>
    <cellStyle name="20% - Colore 3 2" xfId="4"/>
    <cellStyle name="20% - Colore 4" xfId="74" builtinId="42" customBuiltin="1"/>
    <cellStyle name="20% - Colore 4 2" xfId="5"/>
    <cellStyle name="20% - Colore 5" xfId="78" builtinId="46" customBuiltin="1"/>
    <cellStyle name="20% - Colore 5 2" xfId="6"/>
    <cellStyle name="20% - Colore 6" xfId="82" builtinId="50" customBuiltin="1"/>
    <cellStyle name="20% - Colore 6 2" xfId="7"/>
    <cellStyle name="40% - Colore 1" xfId="63" builtinId="31" customBuiltin="1"/>
    <cellStyle name="40% - Colore 1 2" xfId="8"/>
    <cellStyle name="40% - Colore 2" xfId="67" builtinId="35" customBuiltin="1"/>
    <cellStyle name="40% - Colore 2 2" xfId="9"/>
    <cellStyle name="40% - Colore 3" xfId="71" builtinId="39" customBuiltin="1"/>
    <cellStyle name="40% - Colore 3 2" xfId="10"/>
    <cellStyle name="40% - Colore 4" xfId="75" builtinId="43" customBuiltin="1"/>
    <cellStyle name="40% - Colore 4 2" xfId="11"/>
    <cellStyle name="40% - Colore 5" xfId="79" builtinId="47" customBuiltin="1"/>
    <cellStyle name="40% - Colore 5 2" xfId="12"/>
    <cellStyle name="40% - Colore 6" xfId="83" builtinId="51" customBuiltin="1"/>
    <cellStyle name="40% - Colore 6 2" xfId="13"/>
    <cellStyle name="60% - Colore 1" xfId="64" builtinId="32" customBuiltin="1"/>
    <cellStyle name="60% - Colore 1 2" xfId="14"/>
    <cellStyle name="60% - Colore 2" xfId="68" builtinId="36" customBuiltin="1"/>
    <cellStyle name="60% - Colore 2 2" xfId="15"/>
    <cellStyle name="60% - Colore 3" xfId="72" builtinId="40" customBuiltin="1"/>
    <cellStyle name="60% - Colore 3 2" xfId="16"/>
    <cellStyle name="60% - Colore 4" xfId="76" builtinId="44" customBuiltin="1"/>
    <cellStyle name="60% - Colore 4 2" xfId="17"/>
    <cellStyle name="60% - Colore 5" xfId="80" builtinId="48" customBuiltin="1"/>
    <cellStyle name="60% - Colore 5 2" xfId="18"/>
    <cellStyle name="60% - Colore 6" xfId="84" builtinId="52" customBuiltin="1"/>
    <cellStyle name="60% - Colore 6 2" xfId="19"/>
    <cellStyle name="Calcolo" xfId="54" builtinId="22" customBuiltin="1"/>
    <cellStyle name="Calcolo 2" xfId="20"/>
    <cellStyle name="Cella collegata" xfId="55" builtinId="24" customBuiltin="1"/>
    <cellStyle name="Cella collegata 2" xfId="21"/>
    <cellStyle name="Cella da controllare" xfId="56" builtinId="23" customBuiltin="1"/>
    <cellStyle name="Cella da controllare 2" xfId="22"/>
    <cellStyle name="Colore 1" xfId="61" builtinId="29" customBuiltin="1"/>
    <cellStyle name="Colore 1 2" xfId="23"/>
    <cellStyle name="Colore 2" xfId="65" builtinId="33" customBuiltin="1"/>
    <cellStyle name="Colore 2 2" xfId="24"/>
    <cellStyle name="Colore 3" xfId="69" builtinId="37" customBuiltin="1"/>
    <cellStyle name="Colore 3 2" xfId="25"/>
    <cellStyle name="Colore 4" xfId="73" builtinId="41" customBuiltin="1"/>
    <cellStyle name="Colore 4 2" xfId="26"/>
    <cellStyle name="Colore 5" xfId="77" builtinId="45" customBuiltin="1"/>
    <cellStyle name="Colore 5 2" xfId="27"/>
    <cellStyle name="Colore 6" xfId="81" builtinId="49" customBuiltin="1"/>
    <cellStyle name="Colore 6 2" xfId="28"/>
    <cellStyle name="Input" xfId="52" builtinId="20" customBuiltin="1"/>
    <cellStyle name="Input 2" xfId="29"/>
    <cellStyle name="Neutrale" xfId="51" builtinId="28" customBuiltin="1"/>
    <cellStyle name="Neutrale 2" xfId="30"/>
    <cellStyle name="Normale" xfId="0" builtinId="0"/>
    <cellStyle name="Normale 2" xfId="1"/>
    <cellStyle name="Normale 2 2" xfId="43"/>
    <cellStyle name="Normale 2 2 2" xfId="86"/>
    <cellStyle name="Normale 2 2 3" xfId="85"/>
    <cellStyle name="Nota" xfId="58" builtinId="10" customBuiltin="1"/>
    <cellStyle name="Nota 2" xfId="31"/>
    <cellStyle name="Output" xfId="53" builtinId="21" customBuiltin="1"/>
    <cellStyle name="Output 2" xfId="32"/>
    <cellStyle name="Testo avviso" xfId="57" builtinId="11" customBuiltin="1"/>
    <cellStyle name="Testo avviso 2" xfId="33"/>
    <cellStyle name="Testo descrittivo" xfId="59" builtinId="53" customBuiltin="1"/>
    <cellStyle name="Testo descrittivo 2" xfId="34"/>
    <cellStyle name="Titolo" xfId="44" builtinId="15" customBuiltin="1"/>
    <cellStyle name="Titolo 1" xfId="45" builtinId="16" customBuiltin="1"/>
    <cellStyle name="Titolo 1 2" xfId="36"/>
    <cellStyle name="Titolo 2" xfId="46" builtinId="17" customBuiltin="1"/>
    <cellStyle name="Titolo 2 2" xfId="37"/>
    <cellStyle name="Titolo 3" xfId="47" builtinId="18" customBuiltin="1"/>
    <cellStyle name="Titolo 3 2" xfId="38"/>
    <cellStyle name="Titolo 4" xfId="48" builtinId="19" customBuiltin="1"/>
    <cellStyle name="Titolo 4 2" xfId="39"/>
    <cellStyle name="Titolo 5" xfId="35"/>
    <cellStyle name="Totale" xfId="60" builtinId="25" customBuiltin="1"/>
    <cellStyle name="Totale 2" xfId="40"/>
    <cellStyle name="Valore non valido" xfId="50" builtinId="27" customBuiltin="1"/>
    <cellStyle name="Valore non valido 2" xfId="41"/>
    <cellStyle name="Valore valido" xfId="49" builtinId="26" customBuiltin="1"/>
    <cellStyle name="Valore valido 2" xfId="42"/>
  </cellStyles>
  <dxfs count="1">
    <dxf>
      <fill>
        <patternFill patternType="solid">
          <fgColor rgb="FF9BBB59"/>
          <bgColor rgb="FF0000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BZ!$R$1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BZ!$A$2:$A$12</c:f>
              <c:strCache>
                <c:ptCount val="11"/>
                <c:pt idx="1">
                  <c:v>Airone cenerino</c:v>
                </c:pt>
                <c:pt idx="2">
                  <c:v>Airone guardabuoi</c:v>
                </c:pt>
                <c:pt idx="3">
                  <c:v>Garzetta</c:v>
                </c:pt>
                <c:pt idx="4">
                  <c:v>Nitticora</c:v>
                </c:pt>
                <c:pt idx="5">
                  <c:v>Airone rosso</c:v>
                </c:pt>
                <c:pt idx="6">
                  <c:v>Airone bianco maggiore</c:v>
                </c:pt>
                <c:pt idx="7">
                  <c:v>Sgarza ciuffetto</c:v>
                </c:pt>
                <c:pt idx="8">
                  <c:v>Cormorano</c:v>
                </c:pt>
                <c:pt idx="9">
                  <c:v>Marangone minore</c:v>
                </c:pt>
                <c:pt idx="10">
                  <c:v>Ibis sacro</c:v>
                </c:pt>
              </c:strCache>
            </c:strRef>
          </c:cat>
          <c:val>
            <c:numRef>
              <c:f>BZ!$R$2:$R$12</c:f>
              <c:numCache>
                <c:formatCode>General</c:formatCode>
                <c:ptCount val="11"/>
                <c:pt idx="1">
                  <c:v>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BZ!$S$1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BZ!$A$2:$A$12</c:f>
              <c:strCache>
                <c:ptCount val="11"/>
                <c:pt idx="1">
                  <c:v>Airone cenerino</c:v>
                </c:pt>
                <c:pt idx="2">
                  <c:v>Airone guardabuoi</c:v>
                </c:pt>
                <c:pt idx="3">
                  <c:v>Garzetta</c:v>
                </c:pt>
                <c:pt idx="4">
                  <c:v>Nitticora</c:v>
                </c:pt>
                <c:pt idx="5">
                  <c:v>Airone rosso</c:v>
                </c:pt>
                <c:pt idx="6">
                  <c:v>Airone bianco maggiore</c:v>
                </c:pt>
                <c:pt idx="7">
                  <c:v>Sgarza ciuffetto</c:v>
                </c:pt>
                <c:pt idx="8">
                  <c:v>Cormorano</c:v>
                </c:pt>
                <c:pt idx="9">
                  <c:v>Marangone minore</c:v>
                </c:pt>
                <c:pt idx="10">
                  <c:v>Ibis sacro</c:v>
                </c:pt>
              </c:strCache>
            </c:strRef>
          </c:cat>
          <c:val>
            <c:numRef>
              <c:f>BZ!$S$2:$S$12</c:f>
              <c:numCache>
                <c:formatCode>General</c:formatCode>
                <c:ptCount val="11"/>
                <c:pt idx="1">
                  <c:v>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79488"/>
        <c:axId val="160489472"/>
      </c:barChart>
      <c:catAx>
        <c:axId val="160479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it-IT"/>
          </a:p>
        </c:txPr>
        <c:crossAx val="160489472"/>
        <c:crosses val="autoZero"/>
        <c:auto val="1"/>
        <c:lblAlgn val="ctr"/>
        <c:lblOffset val="100"/>
        <c:noMultiLvlLbl val="0"/>
      </c:catAx>
      <c:valAx>
        <c:axId val="16048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47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VENETO_BZ_TN!$T$1:$T$2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VENETO_BZ_TN!$A$3:$A$11</c:f>
              <c:strCache>
                <c:ptCount val="9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</c:strCache>
            </c:strRef>
          </c:cat>
          <c:val>
            <c:numRef>
              <c:f>VENETO_BZ_TN!$T$3:$T$11</c:f>
              <c:numCache>
                <c:formatCode>General</c:formatCode>
                <c:ptCount val="9"/>
                <c:pt idx="0">
                  <c:v>2216</c:v>
                </c:pt>
                <c:pt idx="1">
                  <c:v>630</c:v>
                </c:pt>
                <c:pt idx="2">
                  <c:v>707</c:v>
                </c:pt>
                <c:pt idx="3">
                  <c:v>324</c:v>
                </c:pt>
                <c:pt idx="4">
                  <c:v>267</c:v>
                </c:pt>
                <c:pt idx="5">
                  <c:v>2</c:v>
                </c:pt>
                <c:pt idx="6">
                  <c:v>29</c:v>
                </c:pt>
                <c:pt idx="7">
                  <c:v>930</c:v>
                </c:pt>
                <c:pt idx="8">
                  <c:v>1195</c:v>
                </c:pt>
              </c:numCache>
            </c:numRef>
          </c:val>
        </c:ser>
        <c:ser>
          <c:idx val="1"/>
          <c:order val="1"/>
          <c:tx>
            <c:strRef>
              <c:f>VENETO_BZ_TN!$U$1:$U$2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VENETO_BZ_TN!$A$3:$A$11</c:f>
              <c:strCache>
                <c:ptCount val="9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</c:strCache>
            </c:strRef>
          </c:cat>
          <c:val>
            <c:numRef>
              <c:f>VENETO_BZ_TN!$U$3:$U$11</c:f>
              <c:numCache>
                <c:formatCode>General</c:formatCode>
                <c:ptCount val="9"/>
                <c:pt idx="0">
                  <c:v>2420</c:v>
                </c:pt>
                <c:pt idx="1">
                  <c:v>661</c:v>
                </c:pt>
                <c:pt idx="2">
                  <c:v>790</c:v>
                </c:pt>
                <c:pt idx="3">
                  <c:v>358</c:v>
                </c:pt>
                <c:pt idx="4">
                  <c:v>282</c:v>
                </c:pt>
                <c:pt idx="5">
                  <c:v>2</c:v>
                </c:pt>
                <c:pt idx="6">
                  <c:v>33</c:v>
                </c:pt>
                <c:pt idx="7">
                  <c:v>952</c:v>
                </c:pt>
                <c:pt idx="8">
                  <c:v>1322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41632"/>
        <c:axId val="184343168"/>
      </c:barChart>
      <c:catAx>
        <c:axId val="18434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4343168"/>
        <c:crosses val="autoZero"/>
        <c:auto val="1"/>
        <c:lblAlgn val="ctr"/>
        <c:lblOffset val="100"/>
        <c:noMultiLvlLbl val="0"/>
      </c:catAx>
      <c:valAx>
        <c:axId val="18434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34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VENETO_BZ_TN!$C$43</c:f>
              <c:strCache>
                <c:ptCount val="1"/>
                <c:pt idx="0">
                  <c:v>N. Garzaie (x100)</c:v>
                </c:pt>
              </c:strCache>
            </c:strRef>
          </c:tx>
          <c:invertIfNegative val="0"/>
          <c:cat>
            <c:strRef>
              <c:f>VENETO_BZ_TN!$A$44:$A$52</c:f>
              <c:strCache>
                <c:ptCount val="9"/>
                <c:pt idx="0">
                  <c:v>BL</c:v>
                </c:pt>
                <c:pt idx="1">
                  <c:v>PD</c:v>
                </c:pt>
                <c:pt idx="2">
                  <c:v>RO</c:v>
                </c:pt>
                <c:pt idx="3">
                  <c:v>TV</c:v>
                </c:pt>
                <c:pt idx="4">
                  <c:v>VE</c:v>
                </c:pt>
                <c:pt idx="5">
                  <c:v>VI</c:v>
                </c:pt>
                <c:pt idx="6">
                  <c:v>VR</c:v>
                </c:pt>
                <c:pt idx="7">
                  <c:v>BZ</c:v>
                </c:pt>
                <c:pt idx="8">
                  <c:v>TN</c:v>
                </c:pt>
              </c:strCache>
            </c:strRef>
          </c:cat>
          <c:val>
            <c:numRef>
              <c:f>VENETO_BZ_TN!$C$44:$C$52</c:f>
              <c:numCache>
                <c:formatCode>General</c:formatCode>
                <c:ptCount val="9"/>
                <c:pt idx="0">
                  <c:v>700</c:v>
                </c:pt>
                <c:pt idx="1">
                  <c:v>1600</c:v>
                </c:pt>
                <c:pt idx="2">
                  <c:v>2900</c:v>
                </c:pt>
                <c:pt idx="3">
                  <c:v>600</c:v>
                </c:pt>
                <c:pt idx="4">
                  <c:v>2800</c:v>
                </c:pt>
                <c:pt idx="5">
                  <c:v>800</c:v>
                </c:pt>
                <c:pt idx="6">
                  <c:v>3300</c:v>
                </c:pt>
                <c:pt idx="7">
                  <c:v>800</c:v>
                </c:pt>
                <c:pt idx="8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VENETO_BZ_TN!$D$43</c:f>
              <c:strCache>
                <c:ptCount val="1"/>
                <c:pt idx="0">
                  <c:v>N. Coppie Min</c:v>
                </c:pt>
              </c:strCache>
            </c:strRef>
          </c:tx>
          <c:invertIfNegative val="0"/>
          <c:cat>
            <c:strRef>
              <c:f>VENETO_BZ_TN!$A$44:$A$52</c:f>
              <c:strCache>
                <c:ptCount val="9"/>
                <c:pt idx="0">
                  <c:v>BL</c:v>
                </c:pt>
                <c:pt idx="1">
                  <c:v>PD</c:v>
                </c:pt>
                <c:pt idx="2">
                  <c:v>RO</c:v>
                </c:pt>
                <c:pt idx="3">
                  <c:v>TV</c:v>
                </c:pt>
                <c:pt idx="4">
                  <c:v>VE</c:v>
                </c:pt>
                <c:pt idx="5">
                  <c:v>VI</c:v>
                </c:pt>
                <c:pt idx="6">
                  <c:v>VR</c:v>
                </c:pt>
                <c:pt idx="7">
                  <c:v>BZ</c:v>
                </c:pt>
                <c:pt idx="8">
                  <c:v>TN</c:v>
                </c:pt>
              </c:strCache>
            </c:strRef>
          </c:cat>
          <c:val>
            <c:numRef>
              <c:f>VENETO_BZ_TN!$D$44:$D$52</c:f>
              <c:numCache>
                <c:formatCode>General</c:formatCode>
                <c:ptCount val="9"/>
                <c:pt idx="0">
                  <c:v>74</c:v>
                </c:pt>
                <c:pt idx="1">
                  <c:v>531</c:v>
                </c:pt>
                <c:pt idx="2">
                  <c:v>989</c:v>
                </c:pt>
                <c:pt idx="3">
                  <c:v>382</c:v>
                </c:pt>
                <c:pt idx="4">
                  <c:v>3179</c:v>
                </c:pt>
                <c:pt idx="5">
                  <c:v>397</c:v>
                </c:pt>
                <c:pt idx="6">
                  <c:v>570</c:v>
                </c:pt>
                <c:pt idx="7">
                  <c:v>48</c:v>
                </c:pt>
                <c:pt idx="8">
                  <c:v>130</c:v>
                </c:pt>
              </c:numCache>
            </c:numRef>
          </c:val>
        </c:ser>
        <c:ser>
          <c:idx val="2"/>
          <c:order val="2"/>
          <c:tx>
            <c:strRef>
              <c:f>VENETO_BZ_TN!$E$43</c:f>
              <c:strCache>
                <c:ptCount val="1"/>
                <c:pt idx="0">
                  <c:v>N. Coppie Max</c:v>
                </c:pt>
              </c:strCache>
            </c:strRef>
          </c:tx>
          <c:invertIfNegative val="0"/>
          <c:cat>
            <c:strRef>
              <c:f>VENETO_BZ_TN!$A$44:$A$52</c:f>
              <c:strCache>
                <c:ptCount val="9"/>
                <c:pt idx="0">
                  <c:v>BL</c:v>
                </c:pt>
                <c:pt idx="1">
                  <c:v>PD</c:v>
                </c:pt>
                <c:pt idx="2">
                  <c:v>RO</c:v>
                </c:pt>
                <c:pt idx="3">
                  <c:v>TV</c:v>
                </c:pt>
                <c:pt idx="4">
                  <c:v>VE</c:v>
                </c:pt>
                <c:pt idx="5">
                  <c:v>VI</c:v>
                </c:pt>
                <c:pt idx="6">
                  <c:v>VR</c:v>
                </c:pt>
                <c:pt idx="7">
                  <c:v>BZ</c:v>
                </c:pt>
                <c:pt idx="8">
                  <c:v>TN</c:v>
                </c:pt>
              </c:strCache>
            </c:strRef>
          </c:cat>
          <c:val>
            <c:numRef>
              <c:f>VENETO_BZ_TN!$E$44:$E$52</c:f>
              <c:numCache>
                <c:formatCode>General</c:formatCode>
                <c:ptCount val="9"/>
                <c:pt idx="0">
                  <c:v>79</c:v>
                </c:pt>
                <c:pt idx="1">
                  <c:v>643</c:v>
                </c:pt>
                <c:pt idx="2">
                  <c:v>1140</c:v>
                </c:pt>
                <c:pt idx="3">
                  <c:v>422</c:v>
                </c:pt>
                <c:pt idx="4">
                  <c:v>3304</c:v>
                </c:pt>
                <c:pt idx="5">
                  <c:v>398</c:v>
                </c:pt>
                <c:pt idx="6">
                  <c:v>616</c:v>
                </c:pt>
                <c:pt idx="7">
                  <c:v>51</c:v>
                </c:pt>
                <c:pt idx="8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98176"/>
        <c:axId val="160605312"/>
      </c:barChart>
      <c:catAx>
        <c:axId val="184098176"/>
        <c:scaling>
          <c:orientation val="minMax"/>
        </c:scaling>
        <c:delete val="0"/>
        <c:axPos val="l"/>
        <c:majorTickMark val="out"/>
        <c:minorTickMark val="none"/>
        <c:tickLblPos val="nextTo"/>
        <c:crossAx val="160605312"/>
        <c:crosses val="autoZero"/>
        <c:auto val="1"/>
        <c:lblAlgn val="ctr"/>
        <c:lblOffset val="100"/>
        <c:noMultiLvlLbl val="0"/>
      </c:catAx>
      <c:valAx>
        <c:axId val="1606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098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VENETO_BZ_TN!$Y$2</c:f>
              <c:strCache>
                <c:ptCount val="1"/>
                <c:pt idx="0">
                  <c:v>N. coppie (media min-max)</c:v>
                </c:pt>
              </c:strCache>
            </c:strRef>
          </c:tx>
          <c:cat>
            <c:strRef>
              <c:f>VENETO_BZ_TN!$X$3:$X$11</c:f>
              <c:strCache>
                <c:ptCount val="9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</c:strCache>
            </c:strRef>
          </c:cat>
          <c:val>
            <c:numRef>
              <c:f>VENETO_BZ_TN!$Y$3:$Y$11</c:f>
              <c:numCache>
                <c:formatCode>General</c:formatCode>
                <c:ptCount val="9"/>
                <c:pt idx="0">
                  <c:v>2318</c:v>
                </c:pt>
                <c:pt idx="1">
                  <c:v>645.5</c:v>
                </c:pt>
                <c:pt idx="2">
                  <c:v>748.5</c:v>
                </c:pt>
                <c:pt idx="3">
                  <c:v>341</c:v>
                </c:pt>
                <c:pt idx="4">
                  <c:v>274.5</c:v>
                </c:pt>
                <c:pt idx="5">
                  <c:v>2</c:v>
                </c:pt>
                <c:pt idx="6">
                  <c:v>31</c:v>
                </c:pt>
                <c:pt idx="7">
                  <c:v>941</c:v>
                </c:pt>
                <c:pt idx="8">
                  <c:v>1258.5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TN!$BR$1:$BR$2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TN!$A$3:$A$12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TN!$BR$3:$BR$12</c:f>
              <c:numCache>
                <c:formatCode>General</c:formatCode>
                <c:ptCount val="10"/>
                <c:pt idx="0">
                  <c:v>130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TN!$BS$1:$BS$2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TN!$A$3:$A$12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TN!$BS$3:$BS$12</c:f>
              <c:numCache>
                <c:formatCode>General</c:formatCode>
                <c:ptCount val="10"/>
                <c:pt idx="0">
                  <c:v>167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44192"/>
        <c:axId val="160745728"/>
      </c:barChart>
      <c:catAx>
        <c:axId val="160744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it-IT"/>
          </a:p>
        </c:txPr>
        <c:crossAx val="160745728"/>
        <c:crosses val="autoZero"/>
        <c:auto val="1"/>
        <c:lblAlgn val="ctr"/>
        <c:lblOffset val="100"/>
        <c:noMultiLvlLbl val="0"/>
      </c:catAx>
      <c:valAx>
        <c:axId val="16074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74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11537508348276E-2"/>
          <c:y val="2.5864954932331083E-2"/>
          <c:w val="0.80953489310885951"/>
          <c:h val="0.76445981807839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BL!$BR$1:$BR$2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BL!$A$3:$A$11</c:f>
              <c:strCache>
                <c:ptCount val="9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</c:strCache>
            </c:strRef>
          </c:cat>
          <c:val>
            <c:numRef>
              <c:f>BL!$BR$3:$BR$11</c:f>
              <c:numCache>
                <c:formatCode>General</c:formatCode>
                <c:ptCount val="9"/>
                <c:pt idx="0">
                  <c:v>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BL!$BS$1:$BS$2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BL!$A$3:$A$11</c:f>
              <c:strCache>
                <c:ptCount val="9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</c:strCache>
            </c:strRef>
          </c:cat>
          <c:val>
            <c:numRef>
              <c:f>BL!$BS$3:$BS$11</c:f>
              <c:numCache>
                <c:formatCode>General</c:formatCode>
                <c:ptCount val="9"/>
                <c:pt idx="0">
                  <c:v>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69920"/>
        <c:axId val="184371456"/>
      </c:barChart>
      <c:catAx>
        <c:axId val="184369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it-IT"/>
          </a:p>
        </c:txPr>
        <c:crossAx val="184371456"/>
        <c:crosses val="autoZero"/>
        <c:auto val="1"/>
        <c:lblAlgn val="ctr"/>
        <c:lblOffset val="100"/>
        <c:noMultiLvlLbl val="0"/>
      </c:catAx>
      <c:valAx>
        <c:axId val="18437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36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PD!$BR$1:$BR$2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PD!$A$3:$A$12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PD!$BR$3:$BR$12</c:f>
              <c:numCache>
                <c:formatCode>General</c:formatCode>
                <c:ptCount val="10"/>
                <c:pt idx="0">
                  <c:v>359</c:v>
                </c:pt>
                <c:pt idx="1">
                  <c:v>44</c:v>
                </c:pt>
                <c:pt idx="2">
                  <c:v>94</c:v>
                </c:pt>
                <c:pt idx="3">
                  <c:v>26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PD!$BS$1:$BS$2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PD!$A$3:$A$12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PD!$BS$3:$BS$12</c:f>
              <c:numCache>
                <c:formatCode>General</c:formatCode>
                <c:ptCount val="10"/>
                <c:pt idx="0">
                  <c:v>424</c:v>
                </c:pt>
                <c:pt idx="1">
                  <c:v>53</c:v>
                </c:pt>
                <c:pt idx="2">
                  <c:v>113</c:v>
                </c:pt>
                <c:pt idx="3">
                  <c:v>40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29280"/>
        <c:axId val="159376128"/>
      </c:barChart>
      <c:catAx>
        <c:axId val="15932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9376128"/>
        <c:crosses val="autoZero"/>
        <c:auto val="1"/>
        <c:lblAlgn val="ctr"/>
        <c:lblOffset val="100"/>
        <c:noMultiLvlLbl val="0"/>
      </c:catAx>
      <c:valAx>
        <c:axId val="15937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32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RO!$BT$1:$BT$2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RO!$A$3:$A$12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RO!$BT$3:$BT$12</c:f>
              <c:numCache>
                <c:formatCode>General</c:formatCode>
                <c:ptCount val="10"/>
                <c:pt idx="0">
                  <c:v>378</c:v>
                </c:pt>
                <c:pt idx="1">
                  <c:v>35</c:v>
                </c:pt>
                <c:pt idx="2">
                  <c:v>175</c:v>
                </c:pt>
                <c:pt idx="3">
                  <c:v>48</c:v>
                </c:pt>
                <c:pt idx="4">
                  <c:v>41</c:v>
                </c:pt>
                <c:pt idx="5">
                  <c:v>0</c:v>
                </c:pt>
                <c:pt idx="6">
                  <c:v>11</c:v>
                </c:pt>
                <c:pt idx="7">
                  <c:v>146</c:v>
                </c:pt>
                <c:pt idx="8">
                  <c:v>155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RO!$BU$1:$BU$2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RO!$A$3:$A$12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RO!$BU$3:$BU$12</c:f>
              <c:numCache>
                <c:formatCode>General</c:formatCode>
                <c:ptCount val="10"/>
                <c:pt idx="0">
                  <c:v>417</c:v>
                </c:pt>
                <c:pt idx="1">
                  <c:v>40</c:v>
                </c:pt>
                <c:pt idx="2">
                  <c:v>219</c:v>
                </c:pt>
                <c:pt idx="3">
                  <c:v>59</c:v>
                </c:pt>
                <c:pt idx="4">
                  <c:v>44</c:v>
                </c:pt>
                <c:pt idx="5">
                  <c:v>0</c:v>
                </c:pt>
                <c:pt idx="6">
                  <c:v>14</c:v>
                </c:pt>
                <c:pt idx="7">
                  <c:v>148</c:v>
                </c:pt>
                <c:pt idx="8">
                  <c:v>199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08672"/>
        <c:axId val="198110208"/>
      </c:barChart>
      <c:catAx>
        <c:axId val="198108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it-IT"/>
          </a:p>
        </c:txPr>
        <c:crossAx val="198110208"/>
        <c:crosses val="autoZero"/>
        <c:auto val="1"/>
        <c:lblAlgn val="ctr"/>
        <c:lblOffset val="100"/>
        <c:noMultiLvlLbl val="0"/>
      </c:catAx>
      <c:valAx>
        <c:axId val="19811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10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TV!$BR$1:$BR$2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TV!$A$3:$A$12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TV!$BR$3:$BR$12</c:f>
              <c:numCache>
                <c:formatCode>General</c:formatCode>
                <c:ptCount val="10"/>
                <c:pt idx="0">
                  <c:v>124</c:v>
                </c:pt>
                <c:pt idx="1">
                  <c:v>118</c:v>
                </c:pt>
                <c:pt idx="2">
                  <c:v>36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TV!$BS$1:$BS$2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TV!$A$3:$A$12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TV!$BS$3:$BS$12</c:f>
              <c:numCache>
                <c:formatCode>General</c:formatCode>
                <c:ptCount val="10"/>
                <c:pt idx="0">
                  <c:v>134</c:v>
                </c:pt>
                <c:pt idx="1">
                  <c:v>128</c:v>
                </c:pt>
                <c:pt idx="2">
                  <c:v>41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34304"/>
        <c:axId val="160835840"/>
      </c:barChart>
      <c:catAx>
        <c:axId val="160834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it-IT"/>
          </a:p>
        </c:txPr>
        <c:crossAx val="160835840"/>
        <c:crosses val="autoZero"/>
        <c:auto val="1"/>
        <c:lblAlgn val="ctr"/>
        <c:lblOffset val="100"/>
        <c:noMultiLvlLbl val="0"/>
      </c:catAx>
      <c:valAx>
        <c:axId val="16083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83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VE!$CD$1:$CD$2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VE!$A$3:$A$12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VE!$CD$3:$CD$12</c:f>
              <c:numCache>
                <c:formatCode>General</c:formatCode>
                <c:ptCount val="10"/>
                <c:pt idx="0">
                  <c:v>630</c:v>
                </c:pt>
                <c:pt idx="1">
                  <c:v>236</c:v>
                </c:pt>
                <c:pt idx="2">
                  <c:v>336</c:v>
                </c:pt>
                <c:pt idx="3">
                  <c:v>195</c:v>
                </c:pt>
                <c:pt idx="4">
                  <c:v>178</c:v>
                </c:pt>
                <c:pt idx="5">
                  <c:v>2</c:v>
                </c:pt>
                <c:pt idx="6">
                  <c:v>15</c:v>
                </c:pt>
                <c:pt idx="7">
                  <c:v>673</c:v>
                </c:pt>
                <c:pt idx="8">
                  <c:v>914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VE!$CE$1:$CE$2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VE!$A$3:$A$12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VE!$CE$3:$CE$12</c:f>
              <c:numCache>
                <c:formatCode>General</c:formatCode>
                <c:ptCount val="10"/>
                <c:pt idx="0">
                  <c:v>643</c:v>
                </c:pt>
                <c:pt idx="1">
                  <c:v>238</c:v>
                </c:pt>
                <c:pt idx="2">
                  <c:v>349</c:v>
                </c:pt>
                <c:pt idx="3">
                  <c:v>197</c:v>
                </c:pt>
                <c:pt idx="4">
                  <c:v>180</c:v>
                </c:pt>
                <c:pt idx="5">
                  <c:v>2</c:v>
                </c:pt>
                <c:pt idx="6">
                  <c:v>15</c:v>
                </c:pt>
                <c:pt idx="7">
                  <c:v>693</c:v>
                </c:pt>
                <c:pt idx="8">
                  <c:v>987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86144"/>
        <c:axId val="160887936"/>
      </c:barChart>
      <c:catAx>
        <c:axId val="16088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0887936"/>
        <c:crosses val="autoZero"/>
        <c:auto val="1"/>
        <c:lblAlgn val="ctr"/>
        <c:lblOffset val="100"/>
        <c:noMultiLvlLbl val="0"/>
      </c:catAx>
      <c:valAx>
        <c:axId val="16088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88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VR!$BT$1:$BT$2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VR!$A$3:$A$12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VR!$BT$3:$BT$12</c:f>
              <c:numCache>
                <c:formatCode>General</c:formatCode>
                <c:ptCount val="10"/>
                <c:pt idx="0">
                  <c:v>322</c:v>
                </c:pt>
                <c:pt idx="1">
                  <c:v>60</c:v>
                </c:pt>
                <c:pt idx="2">
                  <c:v>27</c:v>
                </c:pt>
                <c:pt idx="3">
                  <c:v>23</c:v>
                </c:pt>
                <c:pt idx="4">
                  <c:v>40</c:v>
                </c:pt>
                <c:pt idx="5">
                  <c:v>0</c:v>
                </c:pt>
                <c:pt idx="6">
                  <c:v>3</c:v>
                </c:pt>
                <c:pt idx="7">
                  <c:v>95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VR!$BU$1:$BU$2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VR!$A$3:$A$12</c:f>
              <c:strCache>
                <c:ptCount val="10"/>
                <c:pt idx="0">
                  <c:v>Airone cenerino</c:v>
                </c:pt>
                <c:pt idx="1">
                  <c:v>Airone guardabuoi</c:v>
                </c:pt>
                <c:pt idx="2">
                  <c:v>Garzetta</c:v>
                </c:pt>
                <c:pt idx="3">
                  <c:v>Nitticora</c:v>
                </c:pt>
                <c:pt idx="4">
                  <c:v>Airone rosso</c:v>
                </c:pt>
                <c:pt idx="5">
                  <c:v>Airone bianco maggiore</c:v>
                </c:pt>
                <c:pt idx="6">
                  <c:v>Sgarza ciuffetto</c:v>
                </c:pt>
                <c:pt idx="7">
                  <c:v>Cormorano</c:v>
                </c:pt>
                <c:pt idx="8">
                  <c:v>Marangone minore</c:v>
                </c:pt>
                <c:pt idx="9">
                  <c:v>Ibis sacro</c:v>
                </c:pt>
              </c:strCache>
            </c:strRef>
          </c:cat>
          <c:val>
            <c:numRef>
              <c:f>VR!$BU$3:$BU$12</c:f>
              <c:numCache>
                <c:formatCode>General</c:formatCode>
                <c:ptCount val="10"/>
                <c:pt idx="0">
                  <c:v>353</c:v>
                </c:pt>
                <c:pt idx="1">
                  <c:v>65</c:v>
                </c:pt>
                <c:pt idx="2">
                  <c:v>29</c:v>
                </c:pt>
                <c:pt idx="3">
                  <c:v>25</c:v>
                </c:pt>
                <c:pt idx="4">
                  <c:v>46</c:v>
                </c:pt>
                <c:pt idx="5">
                  <c:v>0</c:v>
                </c:pt>
                <c:pt idx="6">
                  <c:v>3</c:v>
                </c:pt>
                <c:pt idx="7">
                  <c:v>95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14368"/>
        <c:axId val="182715904"/>
      </c:barChart>
      <c:catAx>
        <c:axId val="182714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it-IT"/>
          </a:p>
        </c:txPr>
        <c:crossAx val="182715904"/>
        <c:crosses val="autoZero"/>
        <c:auto val="1"/>
        <c:lblAlgn val="ctr"/>
        <c:lblOffset val="100"/>
        <c:noMultiLvlLbl val="0"/>
      </c:catAx>
      <c:valAx>
        <c:axId val="18271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714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VI!$R$1</c:f>
              <c:strCache>
                <c:ptCount val="1"/>
                <c:pt idx="0">
                  <c:v>TOTALE min</c:v>
                </c:pt>
              </c:strCache>
            </c:strRef>
          </c:tx>
          <c:invertIfNegative val="0"/>
          <c:cat>
            <c:strRef>
              <c:f>VI!$A$2:$A$12</c:f>
              <c:strCache>
                <c:ptCount val="11"/>
                <c:pt idx="1">
                  <c:v>Airone cenerino</c:v>
                </c:pt>
                <c:pt idx="2">
                  <c:v>Airone guardabuoi</c:v>
                </c:pt>
                <c:pt idx="3">
                  <c:v>Garzetta</c:v>
                </c:pt>
                <c:pt idx="4">
                  <c:v>Nitticora</c:v>
                </c:pt>
                <c:pt idx="5">
                  <c:v>Airone rosso</c:v>
                </c:pt>
                <c:pt idx="6">
                  <c:v>Airone bianco maggiore</c:v>
                </c:pt>
                <c:pt idx="7">
                  <c:v>Sgarza ciuffetto</c:v>
                </c:pt>
                <c:pt idx="8">
                  <c:v>Cormorano</c:v>
                </c:pt>
                <c:pt idx="9">
                  <c:v>Marangone minore</c:v>
                </c:pt>
                <c:pt idx="10">
                  <c:v>Ibis sacro</c:v>
                </c:pt>
              </c:strCache>
            </c:strRef>
          </c:cat>
          <c:val>
            <c:numRef>
              <c:f>VI!$R$2:$R$12</c:f>
              <c:numCache>
                <c:formatCode>General</c:formatCode>
                <c:ptCount val="11"/>
                <c:pt idx="1">
                  <c:v>151</c:v>
                </c:pt>
                <c:pt idx="2">
                  <c:v>137</c:v>
                </c:pt>
                <c:pt idx="3">
                  <c:v>39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46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VI!$S$1</c:f>
              <c:strCache>
                <c:ptCount val="1"/>
                <c:pt idx="0">
                  <c:v>TOTALE max</c:v>
                </c:pt>
              </c:strCache>
            </c:strRef>
          </c:tx>
          <c:invertIfNegative val="0"/>
          <c:cat>
            <c:strRef>
              <c:f>VI!$A$2:$A$12</c:f>
              <c:strCache>
                <c:ptCount val="11"/>
                <c:pt idx="1">
                  <c:v>Airone cenerino</c:v>
                </c:pt>
                <c:pt idx="2">
                  <c:v>Airone guardabuoi</c:v>
                </c:pt>
                <c:pt idx="3">
                  <c:v>Garzetta</c:v>
                </c:pt>
                <c:pt idx="4">
                  <c:v>Nitticora</c:v>
                </c:pt>
                <c:pt idx="5">
                  <c:v>Airone rosso</c:v>
                </c:pt>
                <c:pt idx="6">
                  <c:v>Airone bianco maggiore</c:v>
                </c:pt>
                <c:pt idx="7">
                  <c:v>Sgarza ciuffetto</c:v>
                </c:pt>
                <c:pt idx="8">
                  <c:v>Cormorano</c:v>
                </c:pt>
                <c:pt idx="9">
                  <c:v>Marangone minore</c:v>
                </c:pt>
                <c:pt idx="10">
                  <c:v>Ibis sacro</c:v>
                </c:pt>
              </c:strCache>
            </c:strRef>
          </c:cat>
          <c:val>
            <c:numRef>
              <c:f>VI!$S$2:$S$12</c:f>
              <c:numCache>
                <c:formatCode>General</c:formatCode>
                <c:ptCount val="11"/>
                <c:pt idx="1">
                  <c:v>152</c:v>
                </c:pt>
                <c:pt idx="2">
                  <c:v>137</c:v>
                </c:pt>
                <c:pt idx="3">
                  <c:v>39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46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66208"/>
        <c:axId val="182776192"/>
      </c:barChart>
      <c:catAx>
        <c:axId val="182766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it-IT"/>
          </a:p>
        </c:txPr>
        <c:crossAx val="182776192"/>
        <c:crosses val="autoZero"/>
        <c:auto val="1"/>
        <c:lblAlgn val="ctr"/>
        <c:lblOffset val="100"/>
        <c:noMultiLvlLbl val="0"/>
      </c:catAx>
      <c:valAx>
        <c:axId val="18277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766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 algn="ctr">
        <a:defRPr lang="it-IT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200024</xdr:colOff>
      <xdr:row>13</xdr:row>
      <xdr:rowOff>119062</xdr:rowOff>
    </xdr:from>
    <xdr:to>
      <xdr:col>21</xdr:col>
      <xdr:colOff>485775</xdr:colOff>
      <xdr:row>36</xdr:row>
      <xdr:rowOff>133350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15</xdr:row>
      <xdr:rowOff>33335</xdr:rowOff>
    </xdr:from>
    <xdr:to>
      <xdr:col>18</xdr:col>
      <xdr:colOff>571500</xdr:colOff>
      <xdr:row>40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486833</xdr:colOff>
      <xdr:row>15</xdr:row>
      <xdr:rowOff>63499</xdr:rowOff>
    </xdr:from>
    <xdr:to>
      <xdr:col>31</xdr:col>
      <xdr:colOff>42333</xdr:colOff>
      <xdr:row>52</xdr:row>
      <xdr:rowOff>116416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264584</xdr:colOff>
      <xdr:row>15</xdr:row>
      <xdr:rowOff>83608</xdr:rowOff>
    </xdr:from>
    <xdr:to>
      <xdr:col>44</xdr:col>
      <xdr:colOff>338667</xdr:colOff>
      <xdr:row>41</xdr:row>
      <xdr:rowOff>179917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344486</xdr:colOff>
      <xdr:row>19</xdr:row>
      <xdr:rowOff>149230</xdr:rowOff>
    </xdr:from>
    <xdr:to>
      <xdr:col>25</xdr:col>
      <xdr:colOff>120650</xdr:colOff>
      <xdr:row>48</xdr:row>
      <xdr:rowOff>76199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315911</xdr:colOff>
      <xdr:row>15</xdr:row>
      <xdr:rowOff>57155</xdr:rowOff>
    </xdr:from>
    <xdr:to>
      <xdr:col>26</xdr:col>
      <xdr:colOff>142875</xdr:colOff>
      <xdr:row>43</xdr:row>
      <xdr:rowOff>174624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344486</xdr:colOff>
      <xdr:row>12</xdr:row>
      <xdr:rowOff>9530</xdr:rowOff>
    </xdr:from>
    <xdr:to>
      <xdr:col>23</xdr:col>
      <xdr:colOff>120650</xdr:colOff>
      <xdr:row>40</xdr:row>
      <xdr:rowOff>126999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122236</xdr:colOff>
      <xdr:row>14</xdr:row>
      <xdr:rowOff>120655</xdr:rowOff>
    </xdr:from>
    <xdr:to>
      <xdr:col>25</xdr:col>
      <xdr:colOff>330200</xdr:colOff>
      <xdr:row>43</xdr:row>
      <xdr:rowOff>34924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280986</xdr:colOff>
      <xdr:row>14</xdr:row>
      <xdr:rowOff>53980</xdr:rowOff>
    </xdr:from>
    <xdr:to>
      <xdr:col>23</xdr:col>
      <xdr:colOff>57150</xdr:colOff>
      <xdr:row>42</xdr:row>
      <xdr:rowOff>158749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242886</xdr:colOff>
      <xdr:row>15</xdr:row>
      <xdr:rowOff>104780</xdr:rowOff>
    </xdr:from>
    <xdr:to>
      <xdr:col>24</xdr:col>
      <xdr:colOff>69850</xdr:colOff>
      <xdr:row>44</xdr:row>
      <xdr:rowOff>19049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112711</xdr:colOff>
      <xdr:row>14</xdr:row>
      <xdr:rowOff>88905</xdr:rowOff>
    </xdr:from>
    <xdr:to>
      <xdr:col>27</xdr:col>
      <xdr:colOff>320675</xdr:colOff>
      <xdr:row>43</xdr:row>
      <xdr:rowOff>15874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14</xdr:row>
      <xdr:rowOff>152400</xdr:rowOff>
    </xdr:from>
    <xdr:to>
      <xdr:col>20</xdr:col>
      <xdr:colOff>565150</xdr:colOff>
      <xdr:row>38</xdr:row>
      <xdr:rowOff>177799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S12"/>
  <sheetViews>
    <sheetView workbookViewId="0">
      <selection activeCell="B1" sqref="B1:Q1"/>
    </sheetView>
  </sheetViews>
  <sheetFormatPr defaultColWidth="8.85546875" defaultRowHeight="15" x14ac:dyDescent="0.25"/>
  <cols>
    <col min="1" max="1" width="26.7109375" customWidth="1"/>
    <col min="2" max="19" width="6.85546875" customWidth="1"/>
  </cols>
  <sheetData>
    <row r="1" spans="1:19" s="1" customFormat="1" ht="29.25" customHeight="1" x14ac:dyDescent="0.25">
      <c r="A1" s="58" t="s">
        <v>117</v>
      </c>
      <c r="B1" s="57" t="s">
        <v>119</v>
      </c>
      <c r="C1" s="57"/>
      <c r="D1" s="57" t="s">
        <v>120</v>
      </c>
      <c r="E1" s="57"/>
      <c r="F1" s="57" t="s">
        <v>121</v>
      </c>
      <c r="G1" s="57"/>
      <c r="H1" s="57" t="s">
        <v>122</v>
      </c>
      <c r="I1" s="57"/>
      <c r="J1" s="57" t="s">
        <v>124</v>
      </c>
      <c r="K1" s="57"/>
      <c r="L1" s="57" t="s">
        <v>125</v>
      </c>
      <c r="M1" s="57"/>
      <c r="N1" s="57" t="s">
        <v>126</v>
      </c>
      <c r="O1" s="57"/>
      <c r="P1" s="57" t="s">
        <v>127</v>
      </c>
      <c r="Q1" s="57"/>
      <c r="R1" s="58" t="s">
        <v>143</v>
      </c>
      <c r="S1" s="58" t="s">
        <v>144</v>
      </c>
    </row>
    <row r="2" spans="1:19" s="1" customFormat="1" x14ac:dyDescent="0.25">
      <c r="A2" s="58"/>
      <c r="B2" s="1" t="s">
        <v>138</v>
      </c>
      <c r="C2" s="1" t="s">
        <v>123</v>
      </c>
      <c r="D2" s="1" t="s">
        <v>138</v>
      </c>
      <c r="E2" s="1" t="s">
        <v>123</v>
      </c>
      <c r="F2" s="1" t="s">
        <v>138</v>
      </c>
      <c r="G2" s="1" t="s">
        <v>123</v>
      </c>
      <c r="H2" s="1" t="s">
        <v>138</v>
      </c>
      <c r="I2" s="1" t="s">
        <v>123</v>
      </c>
      <c r="J2" s="1" t="s">
        <v>138</v>
      </c>
      <c r="K2" s="1" t="s">
        <v>123</v>
      </c>
      <c r="L2" s="1" t="s">
        <v>138</v>
      </c>
      <c r="M2" s="1" t="s">
        <v>123</v>
      </c>
      <c r="N2" s="1" t="s">
        <v>138</v>
      </c>
      <c r="O2" s="1" t="s">
        <v>123</v>
      </c>
      <c r="P2" s="1" t="s">
        <v>138</v>
      </c>
      <c r="Q2" s="1" t="s">
        <v>123</v>
      </c>
      <c r="R2" s="58"/>
      <c r="S2" s="58"/>
    </row>
    <row r="3" spans="1:19" x14ac:dyDescent="0.25">
      <c r="A3" t="s">
        <v>118</v>
      </c>
      <c r="B3">
        <v>10</v>
      </c>
      <c r="C3">
        <v>10</v>
      </c>
      <c r="D3">
        <v>2</v>
      </c>
      <c r="E3">
        <v>2</v>
      </c>
      <c r="F3">
        <v>2</v>
      </c>
      <c r="G3">
        <v>2</v>
      </c>
      <c r="H3">
        <v>5</v>
      </c>
      <c r="I3">
        <v>6</v>
      </c>
      <c r="J3">
        <v>2</v>
      </c>
      <c r="K3">
        <v>2</v>
      </c>
      <c r="L3">
        <v>3</v>
      </c>
      <c r="M3">
        <v>4</v>
      </c>
      <c r="N3">
        <v>15</v>
      </c>
      <c r="O3">
        <v>16</v>
      </c>
      <c r="P3">
        <v>9</v>
      </c>
      <c r="Q3">
        <v>9</v>
      </c>
      <c r="R3">
        <f>SUM(A3,B3,D3,F3,H3,J3,L3,N3,P3)</f>
        <v>48</v>
      </c>
      <c r="S3">
        <f>SUM(C3,E3,G3,I3,K3,M3,O3,Q3)</f>
        <v>51</v>
      </c>
    </row>
    <row r="4" spans="1:19" x14ac:dyDescent="0.25">
      <c r="A4" t="s">
        <v>130</v>
      </c>
      <c r="R4">
        <f t="shared" ref="R4:R11" si="0">SUM(A4,B4,D4,F4,H4,J4,L4,N4,P4)</f>
        <v>0</v>
      </c>
      <c r="S4">
        <f t="shared" ref="S4:S11" si="1">SUM(C4,E4,G4,I4,K4,M4,O4,Q4)</f>
        <v>0</v>
      </c>
    </row>
    <row r="5" spans="1:19" x14ac:dyDescent="0.25">
      <c r="A5" t="s">
        <v>131</v>
      </c>
      <c r="R5">
        <f t="shared" si="0"/>
        <v>0</v>
      </c>
      <c r="S5">
        <f t="shared" si="1"/>
        <v>0</v>
      </c>
    </row>
    <row r="6" spans="1:19" x14ac:dyDescent="0.25">
      <c r="A6" t="s">
        <v>132</v>
      </c>
      <c r="R6">
        <f t="shared" si="0"/>
        <v>0</v>
      </c>
      <c r="S6">
        <f t="shared" si="1"/>
        <v>0</v>
      </c>
    </row>
    <row r="7" spans="1:19" x14ac:dyDescent="0.25">
      <c r="A7" t="s">
        <v>133</v>
      </c>
      <c r="R7">
        <f t="shared" si="0"/>
        <v>0</v>
      </c>
      <c r="S7">
        <f t="shared" si="1"/>
        <v>0</v>
      </c>
    </row>
    <row r="8" spans="1:19" x14ac:dyDescent="0.25">
      <c r="A8" t="s">
        <v>134</v>
      </c>
      <c r="R8">
        <f t="shared" si="0"/>
        <v>0</v>
      </c>
      <c r="S8">
        <f t="shared" si="1"/>
        <v>0</v>
      </c>
    </row>
    <row r="9" spans="1:19" x14ac:dyDescent="0.25">
      <c r="A9" t="s">
        <v>137</v>
      </c>
      <c r="R9">
        <f t="shared" si="0"/>
        <v>0</v>
      </c>
      <c r="S9">
        <f t="shared" si="1"/>
        <v>0</v>
      </c>
    </row>
    <row r="10" spans="1:19" x14ac:dyDescent="0.25">
      <c r="A10" t="s">
        <v>149</v>
      </c>
      <c r="R10">
        <f t="shared" si="0"/>
        <v>0</v>
      </c>
      <c r="S10">
        <f t="shared" si="1"/>
        <v>0</v>
      </c>
    </row>
    <row r="11" spans="1:19" x14ac:dyDescent="0.25">
      <c r="A11" t="s">
        <v>20</v>
      </c>
      <c r="R11">
        <f t="shared" si="0"/>
        <v>0</v>
      </c>
      <c r="S11">
        <f t="shared" si="1"/>
        <v>0</v>
      </c>
    </row>
    <row r="12" spans="1:19" x14ac:dyDescent="0.25">
      <c r="A12" s="12" t="s">
        <v>637</v>
      </c>
      <c r="R12" s="12">
        <f t="shared" ref="R12" si="2">SUM(A12,B12,D12,F12,H12,J12,L12,N12,P12)</f>
        <v>0</v>
      </c>
      <c r="S12" s="12">
        <f t="shared" ref="S12" si="3">SUM(C12,E12,G12,I12,K12,M12,O12,Q12)</f>
        <v>0</v>
      </c>
    </row>
  </sheetData>
  <mergeCells count="11">
    <mergeCell ref="N1:O1"/>
    <mergeCell ref="P1:Q1"/>
    <mergeCell ref="R1:R2"/>
    <mergeCell ref="S1:S2"/>
    <mergeCell ref="A1:A2"/>
    <mergeCell ref="B1:C1"/>
    <mergeCell ref="D1:E1"/>
    <mergeCell ref="F1:G1"/>
    <mergeCell ref="H1:I1"/>
    <mergeCell ref="J1:K1"/>
    <mergeCell ref="L1:M1"/>
  </mergeCells>
  <phoneticPr fontId="3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A52"/>
  <sheetViews>
    <sheetView tabSelected="1" zoomScale="90" zoomScaleNormal="90" workbookViewId="0">
      <selection activeCell="A20" sqref="A20"/>
    </sheetView>
  </sheetViews>
  <sheetFormatPr defaultColWidth="8.85546875" defaultRowHeight="15" x14ac:dyDescent="0.25"/>
  <cols>
    <col min="1" max="1" width="20.42578125" customWidth="1"/>
    <col min="20" max="27" width="8.85546875" style="12"/>
  </cols>
  <sheetData>
    <row r="1" spans="1:27" ht="15" customHeight="1" x14ac:dyDescent="0.25">
      <c r="A1" s="58" t="s">
        <v>117</v>
      </c>
      <c r="B1" s="58" t="s">
        <v>22</v>
      </c>
      <c r="C1" s="58"/>
      <c r="D1" s="58" t="s">
        <v>23</v>
      </c>
      <c r="E1" s="58"/>
      <c r="F1" s="58" t="s">
        <v>24</v>
      </c>
      <c r="G1" s="58"/>
      <c r="H1" s="58" t="s">
        <v>25</v>
      </c>
      <c r="I1" s="58"/>
      <c r="J1" s="58" t="s">
        <v>26</v>
      </c>
      <c r="K1" s="58"/>
      <c r="L1" s="58" t="s">
        <v>27</v>
      </c>
      <c r="M1" s="58"/>
      <c r="N1" s="58" t="s">
        <v>28</v>
      </c>
      <c r="O1" s="58"/>
      <c r="P1" s="58" t="s">
        <v>29</v>
      </c>
      <c r="Q1" s="58"/>
      <c r="R1" s="58" t="s">
        <v>30</v>
      </c>
      <c r="S1" s="58"/>
      <c r="T1" s="58" t="s">
        <v>140</v>
      </c>
      <c r="U1" s="58"/>
      <c r="V1" s="58"/>
      <c r="W1" s="2"/>
      <c r="X1" s="58"/>
      <c r="Y1" s="58"/>
      <c r="Z1" s="58"/>
      <c r="AA1" s="58"/>
    </row>
    <row r="2" spans="1:27" ht="75" x14ac:dyDescent="0.25">
      <c r="A2" s="58"/>
      <c r="B2" s="2" t="s">
        <v>138</v>
      </c>
      <c r="C2" s="2" t="s">
        <v>123</v>
      </c>
      <c r="D2" s="2" t="s">
        <v>138</v>
      </c>
      <c r="E2" s="2" t="s">
        <v>123</v>
      </c>
      <c r="F2" s="2" t="s">
        <v>138</v>
      </c>
      <c r="G2" s="2" t="s">
        <v>123</v>
      </c>
      <c r="H2" s="2" t="s">
        <v>138</v>
      </c>
      <c r="I2" s="2" t="s">
        <v>123</v>
      </c>
      <c r="J2" s="2" t="s">
        <v>138</v>
      </c>
      <c r="K2" s="2" t="s">
        <v>123</v>
      </c>
      <c r="L2" s="2" t="s">
        <v>138</v>
      </c>
      <c r="M2" s="2" t="s">
        <v>123</v>
      </c>
      <c r="N2" s="2" t="s">
        <v>138</v>
      </c>
      <c r="O2" s="2" t="s">
        <v>123</v>
      </c>
      <c r="P2" s="2" t="s">
        <v>138</v>
      </c>
      <c r="Q2" s="2" t="s">
        <v>123</v>
      </c>
      <c r="R2" s="2" t="s">
        <v>138</v>
      </c>
      <c r="S2" s="2" t="s">
        <v>123</v>
      </c>
      <c r="T2" s="2" t="s">
        <v>138</v>
      </c>
      <c r="U2" s="2" t="s">
        <v>123</v>
      </c>
      <c r="V2" s="2" t="s">
        <v>895</v>
      </c>
      <c r="W2" s="2"/>
      <c r="X2" t="s">
        <v>117</v>
      </c>
      <c r="Y2" t="s">
        <v>895</v>
      </c>
      <c r="Z2" s="2"/>
      <c r="AA2" s="2"/>
    </row>
    <row r="3" spans="1:27" x14ac:dyDescent="0.25">
      <c r="A3" t="s">
        <v>118</v>
      </c>
      <c r="B3">
        <f>BZ!R3</f>
        <v>48</v>
      </c>
      <c r="C3">
        <f>BZ!S3</f>
        <v>51</v>
      </c>
      <c r="D3" s="12">
        <f>TN!BR3</f>
        <v>130</v>
      </c>
      <c r="E3" s="12">
        <f>TN!BS3</f>
        <v>167</v>
      </c>
      <c r="F3">
        <f>VR!BT3</f>
        <v>322</v>
      </c>
      <c r="G3">
        <f>VR!BU3</f>
        <v>353</v>
      </c>
      <c r="H3">
        <f>VI!R3</f>
        <v>151</v>
      </c>
      <c r="I3">
        <f>VI!S3</f>
        <v>152</v>
      </c>
      <c r="J3">
        <f>PD!BR3</f>
        <v>359</v>
      </c>
      <c r="K3" s="12">
        <f>PD!BS3</f>
        <v>424</v>
      </c>
      <c r="L3" s="12">
        <f>TV!BR3</f>
        <v>124</v>
      </c>
      <c r="M3" s="12">
        <f>TV!BS3</f>
        <v>134</v>
      </c>
      <c r="N3" s="12">
        <f>BL!BR3</f>
        <v>74</v>
      </c>
      <c r="O3" s="12">
        <f>BL!BS3</f>
        <v>79</v>
      </c>
      <c r="P3">
        <f>VE!CD3</f>
        <v>630</v>
      </c>
      <c r="Q3" s="12">
        <f>VE!CE3</f>
        <v>643</v>
      </c>
      <c r="R3" s="12">
        <f>RO!BT3</f>
        <v>378</v>
      </c>
      <c r="S3" s="12">
        <f>RO!BU3</f>
        <v>417</v>
      </c>
      <c r="T3">
        <f>SUM(B3,D3,F3,H3,J3,L3,N3,P3,R3)</f>
        <v>2216</v>
      </c>
      <c r="U3" s="12">
        <f>SUM(C3,E3,G3,I3,K3,M3,O3,Q3,S3)</f>
        <v>2420</v>
      </c>
      <c r="V3" s="12">
        <f>(T3+U3)/2</f>
        <v>2318</v>
      </c>
      <c r="X3" s="55" t="s">
        <v>118</v>
      </c>
      <c r="Y3" s="55">
        <f>(T3+U3)/2</f>
        <v>2318</v>
      </c>
    </row>
    <row r="4" spans="1:27" x14ac:dyDescent="0.25">
      <c r="A4" t="s">
        <v>130</v>
      </c>
      <c r="B4">
        <f>BZ!R4</f>
        <v>0</v>
      </c>
      <c r="C4">
        <f>BZ!S4</f>
        <v>0</v>
      </c>
      <c r="D4" s="12">
        <f>TN!BR4</f>
        <v>0</v>
      </c>
      <c r="E4" s="12">
        <f>TN!BS4</f>
        <v>0</v>
      </c>
      <c r="F4">
        <f>VR!BT4</f>
        <v>60</v>
      </c>
      <c r="G4">
        <f>VR!BU4</f>
        <v>65</v>
      </c>
      <c r="H4">
        <f>VI!R4</f>
        <v>137</v>
      </c>
      <c r="I4">
        <f>VI!S4</f>
        <v>137</v>
      </c>
      <c r="J4" s="12">
        <f>PD!BR4</f>
        <v>44</v>
      </c>
      <c r="K4" s="12">
        <f>PD!BS4</f>
        <v>53</v>
      </c>
      <c r="L4" s="12">
        <f>TV!BR4</f>
        <v>118</v>
      </c>
      <c r="M4" s="12">
        <f>TV!BS4</f>
        <v>128</v>
      </c>
      <c r="N4" s="12">
        <f>BL!BR4</f>
        <v>0</v>
      </c>
      <c r="O4" s="12">
        <f>BL!BS4</f>
        <v>0</v>
      </c>
      <c r="P4" s="12">
        <f>VE!CD4</f>
        <v>236</v>
      </c>
      <c r="Q4" s="12">
        <f>VE!CE4</f>
        <v>238</v>
      </c>
      <c r="R4" s="12">
        <f>RO!BT4</f>
        <v>35</v>
      </c>
      <c r="S4" s="12">
        <f>RO!BU4</f>
        <v>40</v>
      </c>
      <c r="T4" s="12">
        <f t="shared" ref="T4:T12" si="0">SUM(B4,D4,F4,H4,J4,L4,N4,P4,R4)</f>
        <v>630</v>
      </c>
      <c r="U4" s="12">
        <f t="shared" ref="U4:U12" si="1">SUM(C4,E4,G4,I4,K4,M4,O4,Q4,S4)</f>
        <v>661</v>
      </c>
      <c r="V4" s="55">
        <f t="shared" ref="V4:V11" si="2">(T4+U4)/2</f>
        <v>645.5</v>
      </c>
      <c r="X4" s="55" t="s">
        <v>130</v>
      </c>
      <c r="Y4" s="55">
        <f t="shared" ref="Y4:Y11" si="3">(T4+U4)/2</f>
        <v>645.5</v>
      </c>
    </row>
    <row r="5" spans="1:27" x14ac:dyDescent="0.25">
      <c r="A5" t="s">
        <v>131</v>
      </c>
      <c r="B5">
        <f>BZ!R5</f>
        <v>0</v>
      </c>
      <c r="C5">
        <f>BZ!S5</f>
        <v>0</v>
      </c>
      <c r="D5" s="12">
        <f>TN!BR5</f>
        <v>0</v>
      </c>
      <c r="E5" s="12">
        <f>TN!BS5</f>
        <v>0</v>
      </c>
      <c r="F5">
        <f>VR!BT5</f>
        <v>27</v>
      </c>
      <c r="G5">
        <f>VR!BU5</f>
        <v>29</v>
      </c>
      <c r="H5">
        <f>VI!R5</f>
        <v>39</v>
      </c>
      <c r="I5">
        <f>VI!S5</f>
        <v>39</v>
      </c>
      <c r="J5" s="12">
        <f>PD!BR5</f>
        <v>94</v>
      </c>
      <c r="K5" s="12">
        <f>PD!BS5</f>
        <v>113</v>
      </c>
      <c r="L5" s="12">
        <f>TV!BR5</f>
        <v>36</v>
      </c>
      <c r="M5" s="12">
        <f>TV!BS5</f>
        <v>41</v>
      </c>
      <c r="N5" s="12">
        <f>BL!BR5</f>
        <v>0</v>
      </c>
      <c r="O5" s="12">
        <f>BL!BS5</f>
        <v>0</v>
      </c>
      <c r="P5" s="12">
        <f>VE!CD5</f>
        <v>336</v>
      </c>
      <c r="Q5" s="12">
        <f>VE!CE5</f>
        <v>349</v>
      </c>
      <c r="R5" s="12">
        <f>RO!BT5</f>
        <v>175</v>
      </c>
      <c r="S5" s="12">
        <f>RO!BU5</f>
        <v>219</v>
      </c>
      <c r="T5" s="12">
        <f t="shared" si="0"/>
        <v>707</v>
      </c>
      <c r="U5" s="12">
        <f t="shared" si="1"/>
        <v>790</v>
      </c>
      <c r="V5" s="55">
        <f t="shared" si="2"/>
        <v>748.5</v>
      </c>
      <c r="X5" s="55" t="s">
        <v>131</v>
      </c>
      <c r="Y5" s="55">
        <f t="shared" si="3"/>
        <v>748.5</v>
      </c>
    </row>
    <row r="6" spans="1:27" x14ac:dyDescent="0.25">
      <c r="A6" t="s">
        <v>132</v>
      </c>
      <c r="B6">
        <f>BZ!R6</f>
        <v>0</v>
      </c>
      <c r="C6">
        <f>BZ!S6</f>
        <v>0</v>
      </c>
      <c r="D6" s="12">
        <f>TN!BR6</f>
        <v>0</v>
      </c>
      <c r="E6" s="12">
        <f>TN!BS6</f>
        <v>0</v>
      </c>
      <c r="F6">
        <f>VR!BT6</f>
        <v>23</v>
      </c>
      <c r="G6">
        <f>VR!BU6</f>
        <v>25</v>
      </c>
      <c r="H6">
        <f>VI!R6</f>
        <v>8</v>
      </c>
      <c r="I6">
        <f>VI!S6</f>
        <v>8</v>
      </c>
      <c r="J6" s="12">
        <f>PD!BR6</f>
        <v>26</v>
      </c>
      <c r="K6" s="12">
        <f>PD!BS6</f>
        <v>40</v>
      </c>
      <c r="L6" s="12">
        <f>TV!BR6</f>
        <v>24</v>
      </c>
      <c r="M6" s="12">
        <f>TV!BS6</f>
        <v>29</v>
      </c>
      <c r="N6" s="12">
        <f>BL!BR6</f>
        <v>0</v>
      </c>
      <c r="O6" s="12">
        <f>BL!BS6</f>
        <v>0</v>
      </c>
      <c r="P6" s="12">
        <f>VE!CD6</f>
        <v>195</v>
      </c>
      <c r="Q6" s="12">
        <f>VE!CE6</f>
        <v>197</v>
      </c>
      <c r="R6" s="12">
        <f>RO!BT6</f>
        <v>48</v>
      </c>
      <c r="S6" s="12">
        <f>RO!BU6</f>
        <v>59</v>
      </c>
      <c r="T6" s="12">
        <f t="shared" si="0"/>
        <v>324</v>
      </c>
      <c r="U6" s="12">
        <f t="shared" si="1"/>
        <v>358</v>
      </c>
      <c r="V6" s="55">
        <f t="shared" si="2"/>
        <v>341</v>
      </c>
      <c r="X6" s="55" t="s">
        <v>132</v>
      </c>
      <c r="Y6" s="55">
        <f t="shared" si="3"/>
        <v>341</v>
      </c>
    </row>
    <row r="7" spans="1:27" x14ac:dyDescent="0.25">
      <c r="A7" t="s">
        <v>133</v>
      </c>
      <c r="B7">
        <f>BZ!R7</f>
        <v>0</v>
      </c>
      <c r="C7">
        <f>BZ!S7</f>
        <v>0</v>
      </c>
      <c r="D7" s="12">
        <f>TN!BR7</f>
        <v>0</v>
      </c>
      <c r="E7" s="12">
        <f>TN!BS7</f>
        <v>0</v>
      </c>
      <c r="F7">
        <f>VR!BT7</f>
        <v>40</v>
      </c>
      <c r="G7">
        <f>VR!BU7</f>
        <v>46</v>
      </c>
      <c r="H7">
        <f>VI!R7</f>
        <v>0</v>
      </c>
      <c r="I7">
        <f>VI!S7</f>
        <v>0</v>
      </c>
      <c r="J7" s="12">
        <f>PD!BR7</f>
        <v>8</v>
      </c>
      <c r="K7" s="12">
        <f>PD!BS7</f>
        <v>12</v>
      </c>
      <c r="L7" s="12">
        <f>TV!BR7</f>
        <v>0</v>
      </c>
      <c r="M7" s="12">
        <f>TV!BS7</f>
        <v>0</v>
      </c>
      <c r="N7" s="12">
        <f>BL!BR7</f>
        <v>0</v>
      </c>
      <c r="O7" s="12">
        <f>BL!BS7</f>
        <v>0</v>
      </c>
      <c r="P7" s="12">
        <f>VE!CD7</f>
        <v>178</v>
      </c>
      <c r="Q7" s="12">
        <f>VE!CE7</f>
        <v>180</v>
      </c>
      <c r="R7" s="12">
        <f>RO!BT7</f>
        <v>41</v>
      </c>
      <c r="S7" s="12">
        <f>RO!BU7</f>
        <v>44</v>
      </c>
      <c r="T7" s="12">
        <f t="shared" si="0"/>
        <v>267</v>
      </c>
      <c r="U7" s="12">
        <f t="shared" si="1"/>
        <v>282</v>
      </c>
      <c r="V7" s="55">
        <f t="shared" si="2"/>
        <v>274.5</v>
      </c>
      <c r="X7" s="55" t="s">
        <v>133</v>
      </c>
      <c r="Y7" s="55">
        <f t="shared" si="3"/>
        <v>274.5</v>
      </c>
    </row>
    <row r="8" spans="1:27" x14ac:dyDescent="0.25">
      <c r="A8" t="s">
        <v>134</v>
      </c>
      <c r="B8">
        <f>BZ!R8</f>
        <v>0</v>
      </c>
      <c r="C8">
        <f>BZ!S8</f>
        <v>0</v>
      </c>
      <c r="D8" s="12">
        <f>TN!BR8</f>
        <v>0</v>
      </c>
      <c r="E8" s="12">
        <f>TN!BS8</f>
        <v>0</v>
      </c>
      <c r="F8">
        <f>VR!BT8</f>
        <v>0</v>
      </c>
      <c r="G8">
        <f>VR!BU8</f>
        <v>0</v>
      </c>
      <c r="H8">
        <f>VI!R8</f>
        <v>0</v>
      </c>
      <c r="I8">
        <f>VI!S8</f>
        <v>0</v>
      </c>
      <c r="J8" s="12">
        <f>PD!BR8</f>
        <v>0</v>
      </c>
      <c r="K8" s="12">
        <f>PD!BS8</f>
        <v>0</v>
      </c>
      <c r="L8" s="12">
        <f>TV!BR8</f>
        <v>0</v>
      </c>
      <c r="M8" s="12">
        <f>TV!BS8</f>
        <v>0</v>
      </c>
      <c r="N8" s="12">
        <f>BL!BR8</f>
        <v>0</v>
      </c>
      <c r="O8" s="12">
        <f>BL!BS8</f>
        <v>0</v>
      </c>
      <c r="P8" s="12">
        <f>VE!CD8</f>
        <v>2</v>
      </c>
      <c r="Q8" s="12">
        <f>VE!CE8</f>
        <v>2</v>
      </c>
      <c r="R8" s="12">
        <f>RO!BT8</f>
        <v>0</v>
      </c>
      <c r="S8" s="12">
        <f>RO!BU8</f>
        <v>0</v>
      </c>
      <c r="T8" s="12">
        <f t="shared" si="0"/>
        <v>2</v>
      </c>
      <c r="U8" s="12">
        <f t="shared" si="1"/>
        <v>2</v>
      </c>
      <c r="V8" s="55">
        <f t="shared" si="2"/>
        <v>2</v>
      </c>
      <c r="X8" s="55" t="s">
        <v>134</v>
      </c>
      <c r="Y8" s="55">
        <f t="shared" si="3"/>
        <v>2</v>
      </c>
    </row>
    <row r="9" spans="1:27" x14ac:dyDescent="0.25">
      <c r="A9" t="s">
        <v>137</v>
      </c>
      <c r="B9">
        <f>BZ!R9</f>
        <v>0</v>
      </c>
      <c r="C9">
        <f>BZ!S9</f>
        <v>0</v>
      </c>
      <c r="D9" s="12">
        <f>TN!BR9</f>
        <v>0</v>
      </c>
      <c r="E9" s="12">
        <f>TN!BS9</f>
        <v>0</v>
      </c>
      <c r="F9">
        <f>VR!BT9</f>
        <v>3</v>
      </c>
      <c r="G9">
        <f>VR!BU9</f>
        <v>3</v>
      </c>
      <c r="H9">
        <f>VI!R9</f>
        <v>0</v>
      </c>
      <c r="I9">
        <f>VI!S9</f>
        <v>0</v>
      </c>
      <c r="J9" s="12">
        <f>PD!BR9</f>
        <v>0</v>
      </c>
      <c r="K9" s="12">
        <f>PD!BS9</f>
        <v>1</v>
      </c>
      <c r="L9" s="12">
        <f>TV!BR9</f>
        <v>0</v>
      </c>
      <c r="M9" s="12">
        <f>TV!BS9</f>
        <v>0</v>
      </c>
      <c r="N9" s="12">
        <f>BL!BR9</f>
        <v>0</v>
      </c>
      <c r="O9" s="12">
        <f>BL!BS9</f>
        <v>0</v>
      </c>
      <c r="P9" s="12">
        <f>VE!CD9</f>
        <v>15</v>
      </c>
      <c r="Q9" s="12">
        <f>VE!CE9</f>
        <v>15</v>
      </c>
      <c r="R9" s="12">
        <f>RO!BT9</f>
        <v>11</v>
      </c>
      <c r="S9" s="12">
        <f>RO!BU9</f>
        <v>14</v>
      </c>
      <c r="T9" s="12">
        <f t="shared" si="0"/>
        <v>29</v>
      </c>
      <c r="U9" s="12">
        <f t="shared" si="1"/>
        <v>33</v>
      </c>
      <c r="V9" s="55">
        <f t="shared" si="2"/>
        <v>31</v>
      </c>
      <c r="X9" s="55" t="s">
        <v>137</v>
      </c>
      <c r="Y9" s="55">
        <f t="shared" si="3"/>
        <v>31</v>
      </c>
    </row>
    <row r="10" spans="1:27" x14ac:dyDescent="0.25">
      <c r="A10" t="s">
        <v>149</v>
      </c>
      <c r="B10">
        <f>BZ!R10</f>
        <v>0</v>
      </c>
      <c r="C10">
        <f>BZ!S10</f>
        <v>0</v>
      </c>
      <c r="D10" s="12">
        <f>TN!BR10</f>
        <v>0</v>
      </c>
      <c r="E10" s="12">
        <f>TN!BS10</f>
        <v>0</v>
      </c>
      <c r="F10">
        <f>VR!BT10</f>
        <v>95</v>
      </c>
      <c r="G10">
        <f>VR!BU10</f>
        <v>95</v>
      </c>
      <c r="H10">
        <f>VI!R10</f>
        <v>16</v>
      </c>
      <c r="I10">
        <f>VI!S10</f>
        <v>16</v>
      </c>
      <c r="J10" s="12">
        <f>PD!BR10</f>
        <v>0</v>
      </c>
      <c r="K10" s="12">
        <f>PD!BS10</f>
        <v>0</v>
      </c>
      <c r="L10" s="12">
        <f>TV!BR10</f>
        <v>0</v>
      </c>
      <c r="M10" s="12">
        <f>TV!BS10</f>
        <v>0</v>
      </c>
      <c r="N10" s="12">
        <f>BL!BR10</f>
        <v>0</v>
      </c>
      <c r="O10" s="12">
        <f>BL!BS10</f>
        <v>0</v>
      </c>
      <c r="P10" s="12">
        <f>VE!CD10</f>
        <v>673</v>
      </c>
      <c r="Q10" s="12">
        <f>VE!CE10</f>
        <v>693</v>
      </c>
      <c r="R10" s="12">
        <f>RO!BT10</f>
        <v>146</v>
      </c>
      <c r="S10" s="12">
        <f>RO!BU10</f>
        <v>148</v>
      </c>
      <c r="T10" s="12">
        <f t="shared" si="0"/>
        <v>930</v>
      </c>
      <c r="U10" s="12">
        <f t="shared" si="1"/>
        <v>952</v>
      </c>
      <c r="V10" s="55">
        <f t="shared" si="2"/>
        <v>941</v>
      </c>
      <c r="X10" s="55" t="s">
        <v>149</v>
      </c>
      <c r="Y10" s="55">
        <f t="shared" si="3"/>
        <v>941</v>
      </c>
    </row>
    <row r="11" spans="1:27" x14ac:dyDescent="0.25">
      <c r="A11" t="s">
        <v>20</v>
      </c>
      <c r="B11">
        <f>BZ!R11</f>
        <v>0</v>
      </c>
      <c r="C11">
        <f>BZ!S11</f>
        <v>0</v>
      </c>
      <c r="D11" s="12">
        <f>TN!BR11</f>
        <v>0</v>
      </c>
      <c r="E11" s="12">
        <f>TN!BS11</f>
        <v>0</v>
      </c>
      <c r="F11">
        <f>VR!BT11</f>
        <v>0</v>
      </c>
      <c r="G11">
        <f>VR!BU11</f>
        <v>0</v>
      </c>
      <c r="H11">
        <f>VI!R11</f>
        <v>46</v>
      </c>
      <c r="I11">
        <f>VI!S11</f>
        <v>46</v>
      </c>
      <c r="J11" s="12">
        <f>PD!BR11</f>
        <v>0</v>
      </c>
      <c r="K11" s="12">
        <f>PD!BS11</f>
        <v>0</v>
      </c>
      <c r="L11" s="12">
        <f>TV!BR11</f>
        <v>80</v>
      </c>
      <c r="M11" s="12">
        <f>TV!BS11</f>
        <v>90</v>
      </c>
      <c r="N11" s="12">
        <f>BL!BR11</f>
        <v>0</v>
      </c>
      <c r="O11" s="12">
        <f>BL!BS11</f>
        <v>0</v>
      </c>
      <c r="P11" s="12">
        <f>VE!CD11</f>
        <v>914</v>
      </c>
      <c r="Q11" s="12">
        <f>VE!CE11</f>
        <v>987</v>
      </c>
      <c r="R11" s="12">
        <f>RO!BT11</f>
        <v>155</v>
      </c>
      <c r="S11" s="12">
        <f>RO!BU11</f>
        <v>199</v>
      </c>
      <c r="T11" s="12">
        <f t="shared" si="0"/>
        <v>1195</v>
      </c>
      <c r="U11" s="12">
        <f t="shared" si="1"/>
        <v>1322</v>
      </c>
      <c r="V11" s="55">
        <f t="shared" si="2"/>
        <v>1258.5</v>
      </c>
      <c r="X11" s="55" t="s">
        <v>20</v>
      </c>
      <c r="Y11" s="55">
        <f t="shared" si="3"/>
        <v>1258.5</v>
      </c>
    </row>
    <row r="12" spans="1:27" x14ac:dyDescent="0.25">
      <c r="A12" t="s">
        <v>637</v>
      </c>
      <c r="B12" s="12">
        <f>BZ!R12</f>
        <v>0</v>
      </c>
      <c r="C12" s="12">
        <f>BZ!S12</f>
        <v>0</v>
      </c>
      <c r="D12" s="12">
        <f>TN!BR12</f>
        <v>0</v>
      </c>
      <c r="E12" s="12">
        <f>TN!BS12</f>
        <v>0</v>
      </c>
      <c r="F12" s="12">
        <f>VR!BT12</f>
        <v>0</v>
      </c>
      <c r="G12" s="12">
        <f>VR!BU12</f>
        <v>0</v>
      </c>
      <c r="H12" s="12">
        <f>VI!R12</f>
        <v>0</v>
      </c>
      <c r="I12" s="12">
        <f>VI!S12</f>
        <v>0</v>
      </c>
      <c r="J12" s="12">
        <f>PD!BR12</f>
        <v>0</v>
      </c>
      <c r="K12" s="12">
        <f>PD!BS12</f>
        <v>0</v>
      </c>
      <c r="L12" s="12">
        <f>TV!BR12</f>
        <v>0</v>
      </c>
      <c r="M12" s="12">
        <f>TV!BS12</f>
        <v>0</v>
      </c>
      <c r="N12" s="12">
        <f>BL!BR12</f>
        <v>0</v>
      </c>
      <c r="O12" s="12">
        <f>BL!BS12</f>
        <v>0</v>
      </c>
      <c r="P12" s="12">
        <f>VE!CD12</f>
        <v>0</v>
      </c>
      <c r="Q12" s="12">
        <f>VE!CE12</f>
        <v>0</v>
      </c>
      <c r="R12" s="12">
        <f>RO!BT12</f>
        <v>0</v>
      </c>
      <c r="S12" s="12">
        <f>RO!BU12</f>
        <v>0</v>
      </c>
      <c r="T12" s="12">
        <f t="shared" si="0"/>
        <v>0</v>
      </c>
      <c r="U12" s="12">
        <f t="shared" si="1"/>
        <v>0</v>
      </c>
    </row>
    <row r="13" spans="1:27" s="52" customFormat="1" x14ac:dyDescent="0.25"/>
    <row r="14" spans="1:27" x14ac:dyDescent="0.25">
      <c r="A14" t="s">
        <v>890</v>
      </c>
      <c r="B14">
        <f>SUM(B3:B13)</f>
        <v>48</v>
      </c>
      <c r="C14" s="52">
        <f t="shared" ref="C14:U14" si="4">SUM(C3:C13)</f>
        <v>51</v>
      </c>
      <c r="D14" s="52">
        <f t="shared" si="4"/>
        <v>130</v>
      </c>
      <c r="E14" s="52">
        <f t="shared" si="4"/>
        <v>167</v>
      </c>
      <c r="F14" s="52">
        <f t="shared" si="4"/>
        <v>570</v>
      </c>
      <c r="G14" s="52">
        <f t="shared" si="4"/>
        <v>616</v>
      </c>
      <c r="H14" s="52">
        <f t="shared" si="4"/>
        <v>397</v>
      </c>
      <c r="I14" s="52">
        <f t="shared" si="4"/>
        <v>398</v>
      </c>
      <c r="J14" s="52">
        <f t="shared" si="4"/>
        <v>531</v>
      </c>
      <c r="K14" s="52">
        <f t="shared" si="4"/>
        <v>643</v>
      </c>
      <c r="L14" s="52">
        <f t="shared" si="4"/>
        <v>382</v>
      </c>
      <c r="M14" s="52">
        <f t="shared" si="4"/>
        <v>422</v>
      </c>
      <c r="N14" s="52">
        <f t="shared" si="4"/>
        <v>74</v>
      </c>
      <c r="O14" s="52">
        <f t="shared" si="4"/>
        <v>79</v>
      </c>
      <c r="P14" s="52">
        <f t="shared" si="4"/>
        <v>3179</v>
      </c>
      <c r="Q14" s="52">
        <f t="shared" si="4"/>
        <v>3304</v>
      </c>
      <c r="R14" s="52">
        <f t="shared" si="4"/>
        <v>989</v>
      </c>
      <c r="S14" s="52">
        <f t="shared" si="4"/>
        <v>1140</v>
      </c>
      <c r="T14" s="52">
        <f t="shared" si="4"/>
        <v>6300</v>
      </c>
      <c r="U14" s="52">
        <f t="shared" si="4"/>
        <v>6820</v>
      </c>
    </row>
    <row r="15" spans="1:27" s="52" customFormat="1" x14ac:dyDescent="0.25"/>
    <row r="43" spans="1:5" x14ac:dyDescent="0.25">
      <c r="A43" s="54" t="s">
        <v>884</v>
      </c>
      <c r="B43" s="55" t="s">
        <v>891</v>
      </c>
      <c r="C43" s="54" t="s">
        <v>894</v>
      </c>
      <c r="D43" s="54" t="s">
        <v>892</v>
      </c>
      <c r="E43" s="54" t="s">
        <v>893</v>
      </c>
    </row>
    <row r="44" spans="1:5" x14ac:dyDescent="0.25">
      <c r="A44" s="54" t="s">
        <v>80</v>
      </c>
      <c r="B44" s="56">
        <v>7</v>
      </c>
      <c r="C44" s="56">
        <f>B44*100</f>
        <v>700</v>
      </c>
      <c r="D44" s="54">
        <f>N14</f>
        <v>74</v>
      </c>
      <c r="E44" s="55">
        <f>O14</f>
        <v>79</v>
      </c>
    </row>
    <row r="45" spans="1:5" x14ac:dyDescent="0.25">
      <c r="A45" s="54" t="s">
        <v>90</v>
      </c>
      <c r="B45" s="56">
        <v>16</v>
      </c>
      <c r="C45" s="56">
        <f t="shared" ref="C45:C52" si="5">B45*100</f>
        <v>1600</v>
      </c>
      <c r="D45" s="55">
        <f>J14</f>
        <v>531</v>
      </c>
      <c r="E45" s="55">
        <f>K14</f>
        <v>643</v>
      </c>
    </row>
    <row r="46" spans="1:5" x14ac:dyDescent="0.25">
      <c r="A46" s="54" t="s">
        <v>159</v>
      </c>
      <c r="B46" s="56">
        <v>29</v>
      </c>
      <c r="C46" s="56">
        <f t="shared" si="5"/>
        <v>2900</v>
      </c>
      <c r="D46" s="55">
        <f>R14</f>
        <v>989</v>
      </c>
      <c r="E46" s="55">
        <f>S14</f>
        <v>1140</v>
      </c>
    </row>
    <row r="47" spans="1:5" x14ac:dyDescent="0.25">
      <c r="A47" s="54" t="s">
        <v>224</v>
      </c>
      <c r="B47" s="56">
        <v>6</v>
      </c>
      <c r="C47" s="56">
        <f t="shared" si="5"/>
        <v>600</v>
      </c>
      <c r="D47" s="55">
        <f>L14</f>
        <v>382</v>
      </c>
      <c r="E47" s="55">
        <f>M14</f>
        <v>422</v>
      </c>
    </row>
    <row r="48" spans="1:5" x14ac:dyDescent="0.25">
      <c r="A48" s="54" t="s">
        <v>60</v>
      </c>
      <c r="B48" s="56">
        <v>28</v>
      </c>
      <c r="C48" s="56">
        <f t="shared" si="5"/>
        <v>2800</v>
      </c>
      <c r="D48" s="55">
        <f>P14</f>
        <v>3179</v>
      </c>
      <c r="E48" s="55">
        <f>Q14</f>
        <v>3304</v>
      </c>
    </row>
    <row r="49" spans="1:5" x14ac:dyDescent="0.25">
      <c r="A49" s="54" t="s">
        <v>526</v>
      </c>
      <c r="B49" s="56">
        <v>8</v>
      </c>
      <c r="C49" s="56">
        <f t="shared" si="5"/>
        <v>800</v>
      </c>
      <c r="D49" s="55">
        <f>H14</f>
        <v>397</v>
      </c>
      <c r="E49" s="55">
        <f>I14</f>
        <v>398</v>
      </c>
    </row>
    <row r="50" spans="1:5" x14ac:dyDescent="0.25">
      <c r="A50" s="54" t="s">
        <v>559</v>
      </c>
      <c r="B50" s="56">
        <v>33</v>
      </c>
      <c r="C50" s="56">
        <f t="shared" si="5"/>
        <v>3300</v>
      </c>
      <c r="D50" s="55">
        <f>F14</f>
        <v>570</v>
      </c>
      <c r="E50" s="55">
        <f>G14</f>
        <v>616</v>
      </c>
    </row>
    <row r="51" spans="1:5" x14ac:dyDescent="0.25">
      <c r="A51" s="54" t="s">
        <v>62</v>
      </c>
      <c r="B51" s="56">
        <v>8</v>
      </c>
      <c r="C51" s="56">
        <f t="shared" si="5"/>
        <v>800</v>
      </c>
      <c r="D51" s="55">
        <f>B14</f>
        <v>48</v>
      </c>
      <c r="E51" s="55">
        <f>C14</f>
        <v>51</v>
      </c>
    </row>
    <row r="52" spans="1:5" x14ac:dyDescent="0.25">
      <c r="A52" s="54" t="s">
        <v>824</v>
      </c>
      <c r="B52" s="56">
        <v>10</v>
      </c>
      <c r="C52" s="56">
        <f t="shared" si="5"/>
        <v>1000</v>
      </c>
      <c r="D52" s="55">
        <f>D14</f>
        <v>130</v>
      </c>
      <c r="E52" s="55">
        <f>E14</f>
        <v>167</v>
      </c>
    </row>
  </sheetData>
  <mergeCells count="13">
    <mergeCell ref="X1:Y1"/>
    <mergeCell ref="Z1:AA1"/>
    <mergeCell ref="A1:A2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V1"/>
  </mergeCells>
  <phoneticPr fontId="32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 enableFormatConditionsCalculation="0">
    <tabColor theme="5"/>
  </sheetPr>
  <dimension ref="A1:I182"/>
  <sheetViews>
    <sheetView zoomScale="90" zoomScaleNormal="90" workbookViewId="0">
      <pane ySplit="1" topLeftCell="A2" activePane="bottomLeft" state="frozenSplit"/>
      <selection pane="bottomLeft" activeCell="I164" sqref="I164"/>
    </sheetView>
  </sheetViews>
  <sheetFormatPr defaultColWidth="8.85546875" defaultRowHeight="15.75" x14ac:dyDescent="0.25"/>
  <cols>
    <col min="1" max="2" width="8.85546875" style="7"/>
    <col min="3" max="3" width="26" style="7" customWidth="1"/>
    <col min="4" max="4" width="35.42578125" style="9" customWidth="1"/>
    <col min="5" max="5" width="15" style="10" hidden="1" customWidth="1"/>
    <col min="6" max="6" width="16.140625" style="10" hidden="1" customWidth="1"/>
    <col min="7" max="7" width="27.7109375" style="7" customWidth="1"/>
    <col min="8" max="8" width="48.42578125" style="5" customWidth="1"/>
    <col min="9" max="9" width="35.7109375" style="5" customWidth="1"/>
    <col min="10" max="16384" width="8.85546875" style="5"/>
  </cols>
  <sheetData>
    <row r="1" spans="1:9" s="33" customFormat="1" x14ac:dyDescent="0.25">
      <c r="A1" s="6" t="s">
        <v>77</v>
      </c>
      <c r="B1" s="6" t="s">
        <v>78</v>
      </c>
      <c r="C1" s="6" t="s">
        <v>31</v>
      </c>
      <c r="D1" s="4" t="s">
        <v>32</v>
      </c>
      <c r="E1" s="8" t="s">
        <v>33</v>
      </c>
      <c r="F1" s="8" t="s">
        <v>34</v>
      </c>
      <c r="G1" s="11" t="s">
        <v>61</v>
      </c>
      <c r="H1" s="33" t="s">
        <v>63</v>
      </c>
      <c r="I1" s="33" t="s">
        <v>566</v>
      </c>
    </row>
    <row r="2" spans="1:9" s="26" customFormat="1" x14ac:dyDescent="0.25">
      <c r="A2" s="16"/>
      <c r="B2" s="16" t="s">
        <v>80</v>
      </c>
      <c r="C2" s="16" t="s">
        <v>766</v>
      </c>
      <c r="D2" s="16" t="s">
        <v>766</v>
      </c>
      <c r="E2" s="43"/>
      <c r="F2" s="43"/>
      <c r="G2" s="26" t="s">
        <v>767</v>
      </c>
      <c r="H2" s="23" t="s">
        <v>739</v>
      </c>
      <c r="I2" s="23"/>
    </row>
    <row r="3" spans="1:9" s="26" customFormat="1" x14ac:dyDescent="0.25">
      <c r="A3" s="16" t="s">
        <v>79</v>
      </c>
      <c r="B3" s="16" t="s">
        <v>80</v>
      </c>
      <c r="C3" s="16" t="s">
        <v>81</v>
      </c>
      <c r="D3" s="16" t="s">
        <v>82</v>
      </c>
      <c r="E3" s="43" t="s">
        <v>83</v>
      </c>
      <c r="F3" s="43" t="s">
        <v>84</v>
      </c>
      <c r="G3" s="26" t="s">
        <v>442</v>
      </c>
      <c r="H3" s="23" t="s">
        <v>635</v>
      </c>
      <c r="I3" s="23"/>
    </row>
    <row r="4" spans="1:9" s="24" customFormat="1" hidden="1" x14ac:dyDescent="0.25">
      <c r="A4" s="13" t="s">
        <v>85</v>
      </c>
      <c r="B4" s="13" t="s">
        <v>80</v>
      </c>
      <c r="C4" s="13" t="s">
        <v>28</v>
      </c>
      <c r="D4" s="13" t="s">
        <v>86</v>
      </c>
      <c r="E4" s="14" t="s">
        <v>87</v>
      </c>
      <c r="F4" s="14" t="s">
        <v>88</v>
      </c>
      <c r="G4" s="24" t="s">
        <v>443</v>
      </c>
      <c r="H4" s="25" t="s">
        <v>738</v>
      </c>
      <c r="I4" s="25"/>
    </row>
    <row r="5" spans="1:9" s="24" customFormat="1" hidden="1" x14ac:dyDescent="0.25">
      <c r="A5" s="53"/>
      <c r="B5" s="53" t="s">
        <v>80</v>
      </c>
      <c r="C5" s="53" t="s">
        <v>28</v>
      </c>
      <c r="D5" s="53" t="s">
        <v>769</v>
      </c>
      <c r="E5" s="48"/>
      <c r="F5" s="48"/>
      <c r="G5" s="24" t="s">
        <v>775</v>
      </c>
      <c r="H5" s="25" t="s">
        <v>739</v>
      </c>
      <c r="I5" s="25"/>
    </row>
    <row r="6" spans="1:9" s="26" customFormat="1" x14ac:dyDescent="0.25">
      <c r="A6" s="16"/>
      <c r="B6" s="16" t="s">
        <v>80</v>
      </c>
      <c r="C6" s="16" t="s">
        <v>776</v>
      </c>
      <c r="D6" s="16" t="s">
        <v>770</v>
      </c>
      <c r="E6" s="48"/>
      <c r="F6" s="48"/>
      <c r="G6" s="26" t="s">
        <v>777</v>
      </c>
      <c r="H6" s="23" t="s">
        <v>739</v>
      </c>
      <c r="I6" s="23"/>
    </row>
    <row r="7" spans="1:9" s="26" customFormat="1" x14ac:dyDescent="0.25">
      <c r="A7" s="16"/>
      <c r="B7" s="16" t="s">
        <v>80</v>
      </c>
      <c r="C7" s="16" t="s">
        <v>768</v>
      </c>
      <c r="D7" s="16" t="s">
        <v>768</v>
      </c>
      <c r="E7" s="48"/>
      <c r="F7" s="48"/>
      <c r="G7" s="26" t="s">
        <v>774</v>
      </c>
      <c r="H7" s="23" t="s">
        <v>628</v>
      </c>
      <c r="I7" s="23"/>
    </row>
    <row r="8" spans="1:9" s="26" customFormat="1" x14ac:dyDescent="0.25">
      <c r="A8" s="16"/>
      <c r="B8" s="16" t="s">
        <v>80</v>
      </c>
      <c r="C8" s="16" t="s">
        <v>778</v>
      </c>
      <c r="D8" s="16" t="s">
        <v>771</v>
      </c>
      <c r="E8" s="48"/>
      <c r="F8" s="48"/>
      <c r="G8" s="26" t="s">
        <v>779</v>
      </c>
      <c r="H8" s="23" t="s">
        <v>633</v>
      </c>
      <c r="I8" s="23"/>
    </row>
    <row r="9" spans="1:9" s="26" customFormat="1" x14ac:dyDescent="0.25">
      <c r="A9" s="16"/>
      <c r="B9" s="16" t="s">
        <v>80</v>
      </c>
      <c r="C9" s="16" t="s">
        <v>773</v>
      </c>
      <c r="D9" s="16" t="s">
        <v>773</v>
      </c>
      <c r="E9" s="48"/>
      <c r="F9" s="48"/>
      <c r="G9" s="36" t="s">
        <v>781</v>
      </c>
      <c r="H9" s="23" t="s">
        <v>738</v>
      </c>
      <c r="I9" s="23"/>
    </row>
    <row r="10" spans="1:9" s="26" customFormat="1" x14ac:dyDescent="0.25">
      <c r="A10" s="16"/>
      <c r="B10" s="16" t="s">
        <v>80</v>
      </c>
      <c r="C10" s="16" t="s">
        <v>772</v>
      </c>
      <c r="D10" s="16" t="s">
        <v>772</v>
      </c>
      <c r="E10" s="48"/>
      <c r="F10" s="48"/>
      <c r="G10" s="26" t="s">
        <v>780</v>
      </c>
      <c r="H10" s="23" t="s">
        <v>569</v>
      </c>
      <c r="I10" s="23"/>
    </row>
    <row r="11" spans="1:9" s="26" customFormat="1" x14ac:dyDescent="0.25">
      <c r="A11" s="16" t="s">
        <v>89</v>
      </c>
      <c r="B11" s="16" t="s">
        <v>90</v>
      </c>
      <c r="C11" s="16" t="s">
        <v>91</v>
      </c>
      <c r="D11" s="16" t="s">
        <v>92</v>
      </c>
      <c r="E11" s="19" t="s">
        <v>93</v>
      </c>
      <c r="F11" s="19" t="s">
        <v>94</v>
      </c>
      <c r="G11" s="26" t="s">
        <v>608</v>
      </c>
      <c r="H11" s="23"/>
      <c r="I11" s="23"/>
    </row>
    <row r="12" spans="1:9" s="24" customFormat="1" hidden="1" x14ac:dyDescent="0.25">
      <c r="A12" s="13" t="s">
        <v>95</v>
      </c>
      <c r="B12" s="13" t="s">
        <v>90</v>
      </c>
      <c r="C12" s="13" t="s">
        <v>96</v>
      </c>
      <c r="D12" s="15" t="s">
        <v>97</v>
      </c>
      <c r="E12" s="13" t="s">
        <v>98</v>
      </c>
      <c r="F12" s="13" t="s">
        <v>99</v>
      </c>
      <c r="G12" s="24" t="s">
        <v>609</v>
      </c>
      <c r="H12" s="25"/>
      <c r="I12" s="25"/>
    </row>
    <row r="13" spans="1:9" s="26" customFormat="1" x14ac:dyDescent="0.25">
      <c r="A13" s="16" t="s">
        <v>100</v>
      </c>
      <c r="B13" s="16" t="s">
        <v>90</v>
      </c>
      <c r="C13" s="16" t="s">
        <v>96</v>
      </c>
      <c r="D13" s="16" t="s">
        <v>101</v>
      </c>
      <c r="E13" s="48" t="s">
        <v>102</v>
      </c>
      <c r="F13" s="48" t="s">
        <v>103</v>
      </c>
      <c r="G13" s="26" t="s">
        <v>610</v>
      </c>
      <c r="H13" s="23" t="s">
        <v>730</v>
      </c>
      <c r="I13" s="23"/>
    </row>
    <row r="14" spans="1:9" s="26" customFormat="1" x14ac:dyDescent="0.25">
      <c r="A14" s="16" t="s">
        <v>104</v>
      </c>
      <c r="B14" s="16" t="s">
        <v>90</v>
      </c>
      <c r="C14" s="16" t="s">
        <v>105</v>
      </c>
      <c r="D14" s="16" t="s">
        <v>106</v>
      </c>
      <c r="E14" s="16" t="s">
        <v>107</v>
      </c>
      <c r="F14" s="16" t="s">
        <v>108</v>
      </c>
      <c r="G14" s="26" t="s">
        <v>611</v>
      </c>
      <c r="H14" s="23"/>
      <c r="I14" s="23"/>
    </row>
    <row r="15" spans="1:9" s="24" customFormat="1" hidden="1" x14ac:dyDescent="0.25">
      <c r="A15" s="13" t="s">
        <v>109</v>
      </c>
      <c r="B15" s="13" t="s">
        <v>90</v>
      </c>
      <c r="C15" s="13" t="s">
        <v>110</v>
      </c>
      <c r="D15" s="13" t="s">
        <v>111</v>
      </c>
      <c r="E15" s="14" t="s">
        <v>112</v>
      </c>
      <c r="F15" s="14" t="s">
        <v>113</v>
      </c>
      <c r="G15" s="24" t="s">
        <v>612</v>
      </c>
      <c r="H15" s="25"/>
      <c r="I15" s="25"/>
    </row>
    <row r="16" spans="1:9" s="26" customFormat="1" x14ac:dyDescent="0.25">
      <c r="A16" s="16"/>
      <c r="B16" s="16" t="s">
        <v>90</v>
      </c>
      <c r="C16" s="16" t="s">
        <v>857</v>
      </c>
      <c r="D16" s="16" t="s">
        <v>857</v>
      </c>
      <c r="E16" s="48"/>
      <c r="F16" s="48"/>
      <c r="G16" s="26" t="s">
        <v>858</v>
      </c>
      <c r="H16" s="23" t="s">
        <v>632</v>
      </c>
      <c r="I16" s="23"/>
    </row>
    <row r="17" spans="1:9" s="26" customFormat="1" x14ac:dyDescent="0.25">
      <c r="A17" s="16"/>
      <c r="B17" s="16" t="s">
        <v>90</v>
      </c>
      <c r="C17" s="16" t="s">
        <v>695</v>
      </c>
      <c r="D17" s="16" t="s">
        <v>691</v>
      </c>
      <c r="E17" s="19"/>
      <c r="F17" s="19"/>
      <c r="G17" s="26" t="s">
        <v>874</v>
      </c>
      <c r="H17" s="23" t="s">
        <v>567</v>
      </c>
      <c r="I17" s="23"/>
    </row>
    <row r="18" spans="1:9" s="24" customFormat="1" hidden="1" x14ac:dyDescent="0.25">
      <c r="A18" s="13" t="s">
        <v>114</v>
      </c>
      <c r="B18" s="13" t="s">
        <v>90</v>
      </c>
      <c r="C18" s="15" t="s">
        <v>115</v>
      </c>
      <c r="D18" s="15" t="s">
        <v>116</v>
      </c>
      <c r="E18" s="14" t="s">
        <v>332</v>
      </c>
      <c r="F18" s="14" t="s">
        <v>333</v>
      </c>
      <c r="G18" s="24" t="s">
        <v>878</v>
      </c>
      <c r="H18" s="25"/>
      <c r="I18" s="25"/>
    </row>
    <row r="19" spans="1:9" s="26" customFormat="1" x14ac:dyDescent="0.25">
      <c r="A19" s="16"/>
      <c r="B19" s="16" t="s">
        <v>90</v>
      </c>
      <c r="C19" s="18" t="s">
        <v>876</v>
      </c>
      <c r="D19" s="18" t="s">
        <v>875</v>
      </c>
      <c r="E19" s="19"/>
      <c r="F19" s="19"/>
      <c r="G19" s="26" t="s">
        <v>877</v>
      </c>
      <c r="H19" s="23"/>
      <c r="I19" s="23"/>
    </row>
    <row r="20" spans="1:9" s="26" customFormat="1" x14ac:dyDescent="0.25">
      <c r="A20" s="16" t="s">
        <v>334</v>
      </c>
      <c r="B20" s="16" t="s">
        <v>90</v>
      </c>
      <c r="C20" s="16" t="s">
        <v>335</v>
      </c>
      <c r="D20" s="16" t="s">
        <v>336</v>
      </c>
      <c r="E20" s="43" t="s">
        <v>337</v>
      </c>
      <c r="F20" s="43" t="s">
        <v>338</v>
      </c>
      <c r="G20" s="26" t="s">
        <v>613</v>
      </c>
      <c r="H20" s="23" t="s">
        <v>632</v>
      </c>
      <c r="I20" s="23"/>
    </row>
    <row r="21" spans="1:9" s="26" customFormat="1" x14ac:dyDescent="0.25">
      <c r="A21" s="16" t="s">
        <v>339</v>
      </c>
      <c r="B21" s="16" t="s">
        <v>90</v>
      </c>
      <c r="C21" s="16" t="s">
        <v>340</v>
      </c>
      <c r="D21" s="16" t="s">
        <v>341</v>
      </c>
      <c r="E21" s="48" t="s">
        <v>342</v>
      </c>
      <c r="F21" s="48" t="s">
        <v>343</v>
      </c>
      <c r="G21" s="26" t="s">
        <v>614</v>
      </c>
      <c r="H21" s="39" t="s">
        <v>862</v>
      </c>
      <c r="I21" s="23"/>
    </row>
    <row r="22" spans="1:9" s="24" customFormat="1" hidden="1" x14ac:dyDescent="0.25">
      <c r="A22" s="13" t="s">
        <v>344</v>
      </c>
      <c r="B22" s="13" t="s">
        <v>90</v>
      </c>
      <c r="C22" s="13" t="s">
        <v>345</v>
      </c>
      <c r="D22" s="15" t="s">
        <v>345</v>
      </c>
      <c r="E22" s="14" t="s">
        <v>346</v>
      </c>
      <c r="F22" s="14" t="s">
        <v>347</v>
      </c>
      <c r="G22" s="24" t="s">
        <v>615</v>
      </c>
      <c r="H22" s="25"/>
      <c r="I22" s="25"/>
    </row>
    <row r="23" spans="1:9" s="26" customFormat="1" x14ac:dyDescent="0.25">
      <c r="A23" s="16" t="s">
        <v>348</v>
      </c>
      <c r="B23" s="16" t="s">
        <v>90</v>
      </c>
      <c r="C23" s="16" t="s">
        <v>345</v>
      </c>
      <c r="D23" s="16" t="s">
        <v>5</v>
      </c>
      <c r="E23" s="43" t="s">
        <v>349</v>
      </c>
      <c r="F23" s="43" t="s">
        <v>350</v>
      </c>
      <c r="G23" s="26" t="s">
        <v>785</v>
      </c>
      <c r="H23" s="23" t="s">
        <v>667</v>
      </c>
      <c r="I23" s="23"/>
    </row>
    <row r="24" spans="1:9" s="26" customFormat="1" x14ac:dyDescent="0.25">
      <c r="A24" s="16"/>
      <c r="B24" s="16" t="s">
        <v>90</v>
      </c>
      <c r="C24" s="16" t="s">
        <v>735</v>
      </c>
      <c r="D24" s="16" t="s">
        <v>734</v>
      </c>
      <c r="E24" s="43"/>
      <c r="F24" s="43"/>
      <c r="G24" s="26" t="s">
        <v>736</v>
      </c>
      <c r="H24" s="23" t="s">
        <v>567</v>
      </c>
      <c r="I24" s="23"/>
    </row>
    <row r="25" spans="1:9" s="24" customFormat="1" hidden="1" x14ac:dyDescent="0.25">
      <c r="A25" s="13" t="s">
        <v>351</v>
      </c>
      <c r="B25" s="13" t="s">
        <v>90</v>
      </c>
      <c r="C25" s="13" t="s">
        <v>26</v>
      </c>
      <c r="D25" s="13" t="s">
        <v>352</v>
      </c>
      <c r="E25" s="14" t="s">
        <v>353</v>
      </c>
      <c r="F25" s="14" t="s">
        <v>354</v>
      </c>
      <c r="G25" s="24" t="s">
        <v>616</v>
      </c>
      <c r="H25" s="25"/>
      <c r="I25" s="25"/>
    </row>
    <row r="26" spans="1:9" s="26" customFormat="1" x14ac:dyDescent="0.25">
      <c r="A26" s="16" t="s">
        <v>355</v>
      </c>
      <c r="B26" s="16" t="s">
        <v>90</v>
      </c>
      <c r="C26" s="16" t="s">
        <v>356</v>
      </c>
      <c r="D26" s="18" t="s">
        <v>357</v>
      </c>
      <c r="E26" s="19" t="s">
        <v>358</v>
      </c>
      <c r="F26" s="19" t="s">
        <v>359</v>
      </c>
      <c r="G26" s="26" t="s">
        <v>617</v>
      </c>
      <c r="H26" s="26" t="s">
        <v>569</v>
      </c>
      <c r="I26" s="23"/>
    </row>
    <row r="27" spans="1:9" s="24" customFormat="1" hidden="1" x14ac:dyDescent="0.25">
      <c r="A27" s="13" t="s">
        <v>360</v>
      </c>
      <c r="B27" s="13" t="s">
        <v>90</v>
      </c>
      <c r="C27" s="13" t="s">
        <v>361</v>
      </c>
      <c r="D27" s="13" t="s">
        <v>362</v>
      </c>
      <c r="E27" s="14" t="s">
        <v>363</v>
      </c>
      <c r="F27" s="14" t="s">
        <v>364</v>
      </c>
      <c r="G27" s="24" t="s">
        <v>618</v>
      </c>
    </row>
    <row r="28" spans="1:9" s="26" customFormat="1" x14ac:dyDescent="0.25">
      <c r="A28" s="16"/>
      <c r="B28" s="16" t="s">
        <v>90</v>
      </c>
      <c r="C28" s="16" t="s">
        <v>361</v>
      </c>
      <c r="D28" s="16" t="s">
        <v>872</v>
      </c>
      <c r="E28" s="19"/>
      <c r="F28" s="19"/>
      <c r="G28" s="26" t="s">
        <v>873</v>
      </c>
    </row>
    <row r="29" spans="1:9" s="24" customFormat="1" hidden="1" x14ac:dyDescent="0.25">
      <c r="A29" s="13" t="s">
        <v>365</v>
      </c>
      <c r="B29" s="13" t="s">
        <v>90</v>
      </c>
      <c r="C29" s="13" t="s">
        <v>366</v>
      </c>
      <c r="D29" s="13" t="s">
        <v>367</v>
      </c>
      <c r="E29" s="17" t="s">
        <v>368</v>
      </c>
      <c r="F29" s="17" t="s">
        <v>369</v>
      </c>
      <c r="G29" s="24" t="s">
        <v>619</v>
      </c>
    </row>
    <row r="30" spans="1:9" s="26" customFormat="1" x14ac:dyDescent="0.25">
      <c r="A30" s="16" t="s">
        <v>370</v>
      </c>
      <c r="B30" s="16" t="s">
        <v>90</v>
      </c>
      <c r="C30" s="16" t="s">
        <v>371</v>
      </c>
      <c r="D30" s="16" t="s">
        <v>151</v>
      </c>
      <c r="E30" s="19" t="s">
        <v>152</v>
      </c>
      <c r="F30" s="19" t="s">
        <v>153</v>
      </c>
      <c r="G30" s="26" t="s">
        <v>620</v>
      </c>
    </row>
    <row r="31" spans="1:9" s="26" customFormat="1" x14ac:dyDescent="0.25">
      <c r="A31" s="16" t="s">
        <v>154</v>
      </c>
      <c r="B31" s="16" t="s">
        <v>90</v>
      </c>
      <c r="C31" s="16" t="s">
        <v>155</v>
      </c>
      <c r="D31" s="16" t="s">
        <v>156</v>
      </c>
      <c r="E31" s="16" t="s">
        <v>157</v>
      </c>
      <c r="F31" s="16" t="s">
        <v>158</v>
      </c>
      <c r="G31" s="26" t="s">
        <v>621</v>
      </c>
    </row>
    <row r="32" spans="1:9" s="26" customFormat="1" x14ac:dyDescent="0.25">
      <c r="A32" s="16"/>
      <c r="B32" s="16" t="s">
        <v>90</v>
      </c>
      <c r="C32" s="16" t="s">
        <v>880</v>
      </c>
      <c r="D32" s="16" t="s">
        <v>879</v>
      </c>
      <c r="E32" s="16"/>
      <c r="F32" s="16"/>
      <c r="G32" s="26" t="s">
        <v>881</v>
      </c>
    </row>
    <row r="33" spans="1:8" s="26" customFormat="1" x14ac:dyDescent="0.25">
      <c r="A33" s="16"/>
      <c r="B33" s="16" t="s">
        <v>90</v>
      </c>
      <c r="C33" s="39" t="s">
        <v>860</v>
      </c>
      <c r="D33" s="39" t="s">
        <v>859</v>
      </c>
      <c r="E33" s="16"/>
      <c r="F33" s="16"/>
      <c r="G33" s="26" t="s">
        <v>861</v>
      </c>
      <c r="H33" s="26" t="s">
        <v>632</v>
      </c>
    </row>
    <row r="34" spans="1:8" s="26" customFormat="1" x14ac:dyDescent="0.25">
      <c r="A34" s="16"/>
      <c r="B34" s="16" t="s">
        <v>159</v>
      </c>
      <c r="C34" s="16" t="s">
        <v>757</v>
      </c>
      <c r="D34" s="16" t="s">
        <v>680</v>
      </c>
      <c r="E34" s="13"/>
      <c r="F34" s="13"/>
      <c r="G34" s="26" t="s">
        <v>758</v>
      </c>
      <c r="H34" s="26" t="s">
        <v>737</v>
      </c>
    </row>
    <row r="35" spans="1:8" s="26" customFormat="1" x14ac:dyDescent="0.25">
      <c r="A35" s="16"/>
      <c r="B35" s="16" t="s">
        <v>159</v>
      </c>
      <c r="C35" s="16" t="s">
        <v>757</v>
      </c>
      <c r="D35" s="16" t="s">
        <v>684</v>
      </c>
      <c r="E35" s="13"/>
      <c r="F35" s="13"/>
      <c r="G35" s="26" t="s">
        <v>761</v>
      </c>
      <c r="H35" s="26" t="s">
        <v>632</v>
      </c>
    </row>
    <row r="36" spans="1:8" s="26" customFormat="1" x14ac:dyDescent="0.25">
      <c r="A36" s="16"/>
      <c r="B36" s="16" t="s">
        <v>159</v>
      </c>
      <c r="C36" s="16" t="s">
        <v>757</v>
      </c>
      <c r="D36" s="16" t="s">
        <v>685</v>
      </c>
      <c r="E36" s="13"/>
      <c r="F36" s="13"/>
      <c r="G36" s="26" t="s">
        <v>882</v>
      </c>
      <c r="H36" s="26" t="s">
        <v>632</v>
      </c>
    </row>
    <row r="37" spans="1:8" s="26" customFormat="1" x14ac:dyDescent="0.25">
      <c r="A37" s="16"/>
      <c r="B37" s="16" t="s">
        <v>159</v>
      </c>
      <c r="C37" s="16" t="s">
        <v>679</v>
      </c>
      <c r="D37" s="16" t="s">
        <v>687</v>
      </c>
      <c r="E37" s="13"/>
      <c r="F37" s="13"/>
      <c r="G37" s="26" t="s">
        <v>763</v>
      </c>
      <c r="H37" s="26" t="s">
        <v>632</v>
      </c>
    </row>
    <row r="38" spans="1:8" s="26" customFormat="1" x14ac:dyDescent="0.25">
      <c r="A38" s="16"/>
      <c r="B38" s="16" t="s">
        <v>159</v>
      </c>
      <c r="C38" s="16" t="s">
        <v>679</v>
      </c>
      <c r="D38" s="16" t="s">
        <v>688</v>
      </c>
      <c r="E38" s="13"/>
      <c r="F38" s="13"/>
      <c r="G38" s="26" t="s">
        <v>764</v>
      </c>
      <c r="H38" s="26" t="s">
        <v>632</v>
      </c>
    </row>
    <row r="39" spans="1:8" s="26" customFormat="1" x14ac:dyDescent="0.25">
      <c r="A39" s="16"/>
      <c r="B39" s="16" t="s">
        <v>159</v>
      </c>
      <c r="C39" s="16" t="s">
        <v>679</v>
      </c>
      <c r="D39" s="16" t="s">
        <v>689</v>
      </c>
      <c r="E39" s="13"/>
      <c r="F39" s="13"/>
      <c r="G39" s="26" t="s">
        <v>765</v>
      </c>
      <c r="H39" s="26" t="s">
        <v>634</v>
      </c>
    </row>
    <row r="40" spans="1:8" s="26" customFormat="1" x14ac:dyDescent="0.25">
      <c r="A40" s="16"/>
      <c r="B40" s="16" t="s">
        <v>159</v>
      </c>
      <c r="C40" s="16" t="s">
        <v>679</v>
      </c>
      <c r="D40" s="16" t="s">
        <v>679</v>
      </c>
      <c r="E40" s="13"/>
      <c r="F40" s="13"/>
      <c r="G40" s="26" t="s">
        <v>871</v>
      </c>
      <c r="H40" s="26" t="s">
        <v>632</v>
      </c>
    </row>
    <row r="41" spans="1:8" s="26" customFormat="1" x14ac:dyDescent="0.25">
      <c r="A41" s="16"/>
      <c r="B41" s="16" t="s">
        <v>159</v>
      </c>
      <c r="C41" s="16" t="s">
        <v>811</v>
      </c>
      <c r="D41" s="18" t="s">
        <v>811</v>
      </c>
      <c r="E41" s="14"/>
      <c r="F41" s="14"/>
      <c r="G41" s="26" t="s">
        <v>745</v>
      </c>
      <c r="H41" s="26" t="s">
        <v>569</v>
      </c>
    </row>
    <row r="42" spans="1:8" s="26" customFormat="1" x14ac:dyDescent="0.25">
      <c r="A42" s="16"/>
      <c r="B42" s="16" t="s">
        <v>159</v>
      </c>
      <c r="C42" s="16" t="s">
        <v>746</v>
      </c>
      <c r="D42" s="18" t="s">
        <v>812</v>
      </c>
      <c r="E42" s="14"/>
      <c r="F42" s="14"/>
      <c r="G42" s="26" t="s">
        <v>747</v>
      </c>
      <c r="H42" s="26" t="s">
        <v>634</v>
      </c>
    </row>
    <row r="43" spans="1:8" s="26" customFormat="1" x14ac:dyDescent="0.25">
      <c r="A43" s="16"/>
      <c r="B43" s="16" t="s">
        <v>159</v>
      </c>
      <c r="C43" s="16" t="s">
        <v>759</v>
      </c>
      <c r="D43" s="18" t="s">
        <v>683</v>
      </c>
      <c r="E43" s="14"/>
      <c r="F43" s="14"/>
      <c r="G43" s="26" t="s">
        <v>760</v>
      </c>
      <c r="H43" s="26" t="s">
        <v>632</v>
      </c>
    </row>
    <row r="44" spans="1:8" s="26" customFormat="1" x14ac:dyDescent="0.25">
      <c r="A44" s="16"/>
      <c r="B44" s="16" t="s">
        <v>159</v>
      </c>
      <c r="C44" s="16" t="s">
        <v>753</v>
      </c>
      <c r="D44" s="18" t="s">
        <v>754</v>
      </c>
      <c r="E44" s="14"/>
      <c r="F44" s="14"/>
      <c r="G44" s="26" t="s">
        <v>755</v>
      </c>
      <c r="H44" s="26" t="s">
        <v>569</v>
      </c>
    </row>
    <row r="45" spans="1:8" s="24" customFormat="1" hidden="1" x14ac:dyDescent="0.25">
      <c r="A45" s="13" t="s">
        <v>160</v>
      </c>
      <c r="B45" s="13" t="s">
        <v>159</v>
      </c>
      <c r="C45" s="13" t="s">
        <v>161</v>
      </c>
      <c r="D45" s="13" t="s">
        <v>162</v>
      </c>
      <c r="E45" s="13" t="s">
        <v>163</v>
      </c>
      <c r="F45" s="13" t="s">
        <v>164</v>
      </c>
      <c r="G45" s="24" t="s">
        <v>622</v>
      </c>
    </row>
    <row r="46" spans="1:8" s="26" customFormat="1" x14ac:dyDescent="0.25">
      <c r="A46" s="16"/>
      <c r="B46" s="16" t="s">
        <v>159</v>
      </c>
      <c r="C46" s="16" t="s">
        <v>161</v>
      </c>
      <c r="D46" s="16" t="s">
        <v>742</v>
      </c>
      <c r="E46" s="13"/>
      <c r="F46" s="13"/>
      <c r="G46" s="26" t="s">
        <v>743</v>
      </c>
      <c r="H46" s="26" t="s">
        <v>569</v>
      </c>
    </row>
    <row r="47" spans="1:8" s="26" customFormat="1" x14ac:dyDescent="0.25">
      <c r="A47" s="16"/>
      <c r="B47" s="16" t="s">
        <v>159</v>
      </c>
      <c r="C47" s="16" t="s">
        <v>748</v>
      </c>
      <c r="D47" s="16" t="s">
        <v>676</v>
      </c>
      <c r="E47" s="13"/>
      <c r="F47" s="13"/>
      <c r="G47" s="26" t="s">
        <v>749</v>
      </c>
      <c r="H47" s="26" t="s">
        <v>896</v>
      </c>
    </row>
    <row r="48" spans="1:8" s="26" customFormat="1" x14ac:dyDescent="0.25">
      <c r="A48" s="16"/>
      <c r="B48" s="16" t="s">
        <v>159</v>
      </c>
      <c r="C48" s="16" t="s">
        <v>686</v>
      </c>
      <c r="D48" s="16" t="s">
        <v>686</v>
      </c>
      <c r="E48" s="13"/>
      <c r="F48" s="13"/>
      <c r="G48" s="26" t="s">
        <v>762</v>
      </c>
      <c r="H48" s="26" t="s">
        <v>632</v>
      </c>
    </row>
    <row r="49" spans="1:8" s="26" customFormat="1" x14ac:dyDescent="0.25">
      <c r="A49" s="16"/>
      <c r="B49" s="16" t="s">
        <v>159</v>
      </c>
      <c r="C49" s="16" t="s">
        <v>686</v>
      </c>
      <c r="D49" s="18" t="s">
        <v>782</v>
      </c>
      <c r="E49" s="14"/>
      <c r="F49" s="14"/>
      <c r="G49" s="26" t="s">
        <v>756</v>
      </c>
      <c r="H49" s="26" t="s">
        <v>632</v>
      </c>
    </row>
    <row r="50" spans="1:8" s="26" customFormat="1" x14ac:dyDescent="0.25">
      <c r="A50" s="16" t="s">
        <v>165</v>
      </c>
      <c r="B50" s="16" t="s">
        <v>159</v>
      </c>
      <c r="C50" s="18" t="s">
        <v>166</v>
      </c>
      <c r="D50" s="16" t="s">
        <v>167</v>
      </c>
      <c r="E50" s="13" t="s">
        <v>168</v>
      </c>
      <c r="F50" s="13" t="s">
        <v>169</v>
      </c>
      <c r="G50" s="26" t="s">
        <v>714</v>
      </c>
      <c r="H50" s="26" t="s">
        <v>630</v>
      </c>
    </row>
    <row r="51" spans="1:8" s="26" customFormat="1" x14ac:dyDescent="0.25">
      <c r="A51" s="16" t="s">
        <v>170</v>
      </c>
      <c r="B51" s="16" t="s">
        <v>159</v>
      </c>
      <c r="C51" s="18" t="s">
        <v>166</v>
      </c>
      <c r="D51" s="16" t="s">
        <v>171</v>
      </c>
      <c r="E51" s="13" t="s">
        <v>172</v>
      </c>
      <c r="F51" s="13" t="s">
        <v>173</v>
      </c>
      <c r="G51" s="26" t="s">
        <v>717</v>
      </c>
      <c r="H51" s="26" t="s">
        <v>632</v>
      </c>
    </row>
    <row r="52" spans="1:8" s="24" customFormat="1" hidden="1" x14ac:dyDescent="0.25">
      <c r="A52" s="53" t="s">
        <v>174</v>
      </c>
      <c r="B52" s="53" t="s">
        <v>159</v>
      </c>
      <c r="C52" s="15" t="s">
        <v>166</v>
      </c>
      <c r="D52" s="53" t="s">
        <v>175</v>
      </c>
      <c r="E52" s="13" t="s">
        <v>176</v>
      </c>
      <c r="F52" s="13" t="s">
        <v>177</v>
      </c>
      <c r="G52" s="24" t="s">
        <v>716</v>
      </c>
      <c r="H52" s="24" t="s">
        <v>633</v>
      </c>
    </row>
    <row r="53" spans="1:8" s="24" customFormat="1" hidden="1" x14ac:dyDescent="0.25">
      <c r="A53" s="53" t="s">
        <v>178</v>
      </c>
      <c r="B53" s="53" t="s">
        <v>159</v>
      </c>
      <c r="C53" s="15" t="s">
        <v>166</v>
      </c>
      <c r="D53" s="53" t="s">
        <v>179</v>
      </c>
      <c r="E53" s="13" t="s">
        <v>180</v>
      </c>
      <c r="F53" s="13" t="s">
        <v>181</v>
      </c>
      <c r="G53" s="24" t="s">
        <v>719</v>
      </c>
      <c r="H53" s="24" t="s">
        <v>630</v>
      </c>
    </row>
    <row r="54" spans="1:8" s="24" customFormat="1" hidden="1" x14ac:dyDescent="0.25">
      <c r="A54" s="53" t="s">
        <v>182</v>
      </c>
      <c r="B54" s="53" t="s">
        <v>159</v>
      </c>
      <c r="C54" s="15" t="s">
        <v>166</v>
      </c>
      <c r="D54" s="53" t="s">
        <v>183</v>
      </c>
      <c r="E54" s="13" t="s">
        <v>184</v>
      </c>
      <c r="F54" s="13" t="s">
        <v>185</v>
      </c>
      <c r="G54" s="24" t="s">
        <v>718</v>
      </c>
      <c r="H54" s="24" t="s">
        <v>634</v>
      </c>
    </row>
    <row r="55" spans="1:8" s="26" customFormat="1" x14ac:dyDescent="0.25">
      <c r="A55" s="16"/>
      <c r="B55" s="16" t="s">
        <v>159</v>
      </c>
      <c r="C55" s="18" t="s">
        <v>166</v>
      </c>
      <c r="D55" s="16" t="s">
        <v>678</v>
      </c>
      <c r="E55" s="13"/>
      <c r="F55" s="13"/>
      <c r="G55" s="26" t="s">
        <v>751</v>
      </c>
      <c r="H55" s="26" t="s">
        <v>633</v>
      </c>
    </row>
    <row r="56" spans="1:8" s="26" customFormat="1" x14ac:dyDescent="0.25">
      <c r="A56" s="16" t="s">
        <v>186</v>
      </c>
      <c r="B56" s="16" t="s">
        <v>159</v>
      </c>
      <c r="C56" s="18" t="s">
        <v>166</v>
      </c>
      <c r="D56" s="16" t="s">
        <v>187</v>
      </c>
      <c r="E56" s="13" t="s">
        <v>188</v>
      </c>
      <c r="F56" s="13" t="s">
        <v>189</v>
      </c>
      <c r="G56" s="26" t="s">
        <v>713</v>
      </c>
      <c r="H56" s="26" t="s">
        <v>632</v>
      </c>
    </row>
    <row r="57" spans="1:8" s="24" customFormat="1" hidden="1" x14ac:dyDescent="0.25">
      <c r="A57" s="53" t="s">
        <v>190</v>
      </c>
      <c r="B57" s="53" t="s">
        <v>159</v>
      </c>
      <c r="C57" s="15" t="s">
        <v>166</v>
      </c>
      <c r="D57" s="53" t="s">
        <v>191</v>
      </c>
      <c r="E57" s="13" t="s">
        <v>192</v>
      </c>
      <c r="F57" s="13" t="s">
        <v>193</v>
      </c>
      <c r="G57" s="24" t="s">
        <v>715</v>
      </c>
      <c r="H57" s="24" t="s">
        <v>630</v>
      </c>
    </row>
    <row r="58" spans="1:8" s="26" customFormat="1" x14ac:dyDescent="0.25">
      <c r="A58" s="16" t="s">
        <v>194</v>
      </c>
      <c r="B58" s="16" t="s">
        <v>159</v>
      </c>
      <c r="C58" s="18" t="s">
        <v>166</v>
      </c>
      <c r="D58" s="16" t="s">
        <v>195</v>
      </c>
      <c r="E58" s="13" t="s">
        <v>196</v>
      </c>
      <c r="F58" s="13" t="s">
        <v>197</v>
      </c>
      <c r="G58" s="26" t="s">
        <v>712</v>
      </c>
      <c r="H58" s="26" t="s">
        <v>632</v>
      </c>
    </row>
    <row r="59" spans="1:8" s="26" customFormat="1" x14ac:dyDescent="0.25">
      <c r="A59" s="16"/>
      <c r="B59" s="16" t="s">
        <v>159</v>
      </c>
      <c r="C59" s="18" t="s">
        <v>740</v>
      </c>
      <c r="D59" s="16" t="s">
        <v>809</v>
      </c>
      <c r="E59" s="13"/>
      <c r="F59" s="13"/>
      <c r="G59" s="26" t="s">
        <v>741</v>
      </c>
      <c r="H59" s="26" t="s">
        <v>632</v>
      </c>
    </row>
    <row r="60" spans="1:8" s="26" customFormat="1" x14ac:dyDescent="0.25">
      <c r="A60" s="16"/>
      <c r="B60" s="16" t="s">
        <v>159</v>
      </c>
      <c r="C60" s="18" t="s">
        <v>740</v>
      </c>
      <c r="D60" s="16" t="s">
        <v>677</v>
      </c>
      <c r="E60" s="13"/>
      <c r="F60" s="13"/>
      <c r="G60" s="26" t="s">
        <v>750</v>
      </c>
      <c r="H60" s="26" t="s">
        <v>896</v>
      </c>
    </row>
    <row r="61" spans="1:8" s="26" customFormat="1" x14ac:dyDescent="0.25">
      <c r="A61" s="16"/>
      <c r="B61" s="16" t="s">
        <v>159</v>
      </c>
      <c r="C61" s="18" t="s">
        <v>740</v>
      </c>
      <c r="D61" s="16" t="s">
        <v>682</v>
      </c>
      <c r="E61" s="13"/>
      <c r="F61" s="13"/>
      <c r="G61" s="26" t="s">
        <v>752</v>
      </c>
      <c r="H61" s="26" t="s">
        <v>632</v>
      </c>
    </row>
    <row r="62" spans="1:8" s="26" customFormat="1" x14ac:dyDescent="0.25">
      <c r="A62" s="16" t="s">
        <v>198</v>
      </c>
      <c r="B62" s="16" t="s">
        <v>159</v>
      </c>
      <c r="C62" s="18" t="s">
        <v>199</v>
      </c>
      <c r="D62" s="16" t="s">
        <v>200</v>
      </c>
      <c r="E62" s="13" t="s">
        <v>201</v>
      </c>
      <c r="F62" s="13" t="s">
        <v>202</v>
      </c>
      <c r="G62" s="26" t="s">
        <v>711</v>
      </c>
      <c r="H62" s="26" t="s">
        <v>726</v>
      </c>
    </row>
    <row r="63" spans="1:8" s="26" customFormat="1" x14ac:dyDescent="0.25">
      <c r="A63" s="16"/>
      <c r="B63" s="16" t="s">
        <v>159</v>
      </c>
      <c r="C63" s="18" t="s">
        <v>30</v>
      </c>
      <c r="D63" s="16" t="s">
        <v>808</v>
      </c>
      <c r="E63" s="13"/>
      <c r="F63" s="13"/>
      <c r="G63" s="26" t="s">
        <v>708</v>
      </c>
      <c r="H63" s="26" t="s">
        <v>737</v>
      </c>
    </row>
    <row r="64" spans="1:8" s="24" customFormat="1" hidden="1" x14ac:dyDescent="0.25">
      <c r="A64" s="13" t="s">
        <v>203</v>
      </c>
      <c r="B64" s="13" t="s">
        <v>159</v>
      </c>
      <c r="C64" s="15" t="s">
        <v>204</v>
      </c>
      <c r="D64" s="13" t="s">
        <v>205</v>
      </c>
      <c r="E64" s="13" t="s">
        <v>206</v>
      </c>
      <c r="F64" s="13" t="s">
        <v>207</v>
      </c>
      <c r="G64" s="24" t="s">
        <v>623</v>
      </c>
    </row>
    <row r="65" spans="1:9" s="26" customFormat="1" x14ac:dyDescent="0.25">
      <c r="A65" s="16"/>
      <c r="B65" s="16" t="s">
        <v>159</v>
      </c>
      <c r="C65" s="18" t="s">
        <v>204</v>
      </c>
      <c r="D65" s="16" t="s">
        <v>681</v>
      </c>
      <c r="E65" s="13"/>
      <c r="F65" s="13"/>
      <c r="G65" s="26" t="s">
        <v>744</v>
      </c>
      <c r="H65" s="26" t="s">
        <v>634</v>
      </c>
    </row>
    <row r="66" spans="1:9" s="26" customFormat="1" x14ac:dyDescent="0.25">
      <c r="A66" s="16" t="s">
        <v>208</v>
      </c>
      <c r="B66" s="16" t="s">
        <v>159</v>
      </c>
      <c r="C66" s="18" t="s">
        <v>209</v>
      </c>
      <c r="D66" s="16" t="s">
        <v>210</v>
      </c>
      <c r="E66" s="13" t="s">
        <v>211</v>
      </c>
      <c r="F66" s="13" t="s">
        <v>212</v>
      </c>
      <c r="G66" s="26" t="s">
        <v>710</v>
      </c>
      <c r="H66" s="26" t="s">
        <v>632</v>
      </c>
    </row>
    <row r="67" spans="1:9" s="26" customFormat="1" x14ac:dyDescent="0.25">
      <c r="A67" s="16" t="s">
        <v>213</v>
      </c>
      <c r="B67" s="16" t="s">
        <v>159</v>
      </c>
      <c r="C67" s="18" t="s">
        <v>214</v>
      </c>
      <c r="D67" s="18" t="s">
        <v>215</v>
      </c>
      <c r="E67" s="13" t="s">
        <v>216</v>
      </c>
      <c r="F67" s="13" t="s">
        <v>217</v>
      </c>
      <c r="G67" s="26" t="s">
        <v>707</v>
      </c>
      <c r="H67" s="26" t="s">
        <v>634</v>
      </c>
    </row>
    <row r="68" spans="1:9" s="26" customFormat="1" x14ac:dyDescent="0.25">
      <c r="A68" s="16" t="s">
        <v>218</v>
      </c>
      <c r="B68" s="16" t="s">
        <v>159</v>
      </c>
      <c r="C68" s="18" t="s">
        <v>219</v>
      </c>
      <c r="D68" s="16" t="s">
        <v>220</v>
      </c>
      <c r="E68" s="13" t="s">
        <v>221</v>
      </c>
      <c r="F68" s="13" t="s">
        <v>222</v>
      </c>
      <c r="G68" s="26" t="s">
        <v>709</v>
      </c>
      <c r="H68" s="26" t="s">
        <v>632</v>
      </c>
    </row>
    <row r="69" spans="1:9" s="26" customFormat="1" x14ac:dyDescent="0.25">
      <c r="A69" s="16"/>
      <c r="B69" s="16" t="s">
        <v>224</v>
      </c>
      <c r="C69" s="18" t="s">
        <v>698</v>
      </c>
      <c r="D69" s="16" t="s">
        <v>699</v>
      </c>
      <c r="E69" s="16"/>
      <c r="F69" s="16"/>
      <c r="G69" s="26" t="s">
        <v>700</v>
      </c>
      <c r="H69" s="26" t="s">
        <v>701</v>
      </c>
    </row>
    <row r="70" spans="1:9" s="26" customFormat="1" x14ac:dyDescent="0.25">
      <c r="A70" s="16" t="s">
        <v>223</v>
      </c>
      <c r="B70" s="16" t="s">
        <v>224</v>
      </c>
      <c r="C70" s="16" t="s">
        <v>444</v>
      </c>
      <c r="D70" s="16" t="s">
        <v>445</v>
      </c>
      <c r="E70" s="16" t="s">
        <v>446</v>
      </c>
      <c r="F70" s="16" t="s">
        <v>447</v>
      </c>
      <c r="G70" s="26" t="s">
        <v>624</v>
      </c>
      <c r="H70" s="26" t="s">
        <v>696</v>
      </c>
    </row>
    <row r="71" spans="1:9" s="26" customFormat="1" x14ac:dyDescent="0.25">
      <c r="A71" s="16" t="s">
        <v>448</v>
      </c>
      <c r="B71" s="16" t="s">
        <v>224</v>
      </c>
      <c r="C71" s="16" t="s">
        <v>449</v>
      </c>
      <c r="D71" s="16" t="s">
        <v>450</v>
      </c>
      <c r="E71" s="19" t="s">
        <v>451</v>
      </c>
      <c r="F71" s="19" t="s">
        <v>452</v>
      </c>
      <c r="G71" s="26" t="s">
        <v>625</v>
      </c>
      <c r="H71" s="26" t="s">
        <v>569</v>
      </c>
    </row>
    <row r="72" spans="1:9" s="26" customFormat="1" x14ac:dyDescent="0.25">
      <c r="A72" s="16" t="s">
        <v>453</v>
      </c>
      <c r="B72" s="16" t="s">
        <v>224</v>
      </c>
      <c r="C72" s="16" t="s">
        <v>454</v>
      </c>
      <c r="D72" s="16" t="s">
        <v>455</v>
      </c>
      <c r="E72" s="16" t="s">
        <v>456</v>
      </c>
      <c r="F72" s="16" t="s">
        <v>457</v>
      </c>
      <c r="G72" s="26" t="s">
        <v>626</v>
      </c>
      <c r="H72" s="23" t="s">
        <v>567</v>
      </c>
    </row>
    <row r="73" spans="1:9" s="26" customFormat="1" x14ac:dyDescent="0.25">
      <c r="A73" s="16" t="s">
        <v>705</v>
      </c>
      <c r="B73" s="16" t="s">
        <v>224</v>
      </c>
      <c r="C73" s="16" t="s">
        <v>703</v>
      </c>
      <c r="D73" s="16" t="s">
        <v>703</v>
      </c>
      <c r="E73" s="16" t="s">
        <v>458</v>
      </c>
      <c r="F73" s="16" t="s">
        <v>459</v>
      </c>
      <c r="G73" s="26" t="s">
        <v>706</v>
      </c>
      <c r="H73" s="26" t="s">
        <v>704</v>
      </c>
    </row>
    <row r="74" spans="1:9" s="26" customFormat="1" x14ac:dyDescent="0.25">
      <c r="A74" s="16" t="s">
        <v>460</v>
      </c>
      <c r="B74" s="16" t="s">
        <v>224</v>
      </c>
      <c r="C74" s="16" t="s">
        <v>461</v>
      </c>
      <c r="D74" s="18" t="s">
        <v>462</v>
      </c>
      <c r="E74" s="19" t="s">
        <v>463</v>
      </c>
      <c r="F74" s="19" t="s">
        <v>464</v>
      </c>
      <c r="G74" s="26" t="s">
        <v>627</v>
      </c>
      <c r="H74" s="26" t="s">
        <v>697</v>
      </c>
    </row>
    <row r="75" spans="1:9" s="26" customFormat="1" x14ac:dyDescent="0.25">
      <c r="A75" s="16" t="s">
        <v>465</v>
      </c>
      <c r="B75" s="16" t="s">
        <v>60</v>
      </c>
      <c r="C75" s="16" t="s">
        <v>35</v>
      </c>
      <c r="D75" s="16" t="s">
        <v>36</v>
      </c>
      <c r="E75" s="16" t="s">
        <v>466</v>
      </c>
      <c r="F75" s="16" t="s">
        <v>467</v>
      </c>
      <c r="G75" s="26" t="s">
        <v>487</v>
      </c>
    </row>
    <row r="76" spans="1:9" s="24" customFormat="1" hidden="1" x14ac:dyDescent="0.25">
      <c r="A76" s="13" t="s">
        <v>468</v>
      </c>
      <c r="B76" s="13" t="s">
        <v>60</v>
      </c>
      <c r="C76" s="13" t="s">
        <v>37</v>
      </c>
      <c r="D76" s="13" t="s">
        <v>38</v>
      </c>
      <c r="E76" s="16" t="s">
        <v>469</v>
      </c>
      <c r="F76" s="16" t="s">
        <v>470</v>
      </c>
      <c r="G76" s="24" t="s">
        <v>488</v>
      </c>
      <c r="H76" s="24" t="s">
        <v>729</v>
      </c>
      <c r="I76" s="24" t="s">
        <v>870</v>
      </c>
    </row>
    <row r="77" spans="1:9" s="24" customFormat="1" hidden="1" x14ac:dyDescent="0.25">
      <c r="A77" s="13" t="s">
        <v>471</v>
      </c>
      <c r="B77" s="13" t="s">
        <v>60</v>
      </c>
      <c r="C77" s="13" t="s">
        <v>37</v>
      </c>
      <c r="D77" s="13" t="s">
        <v>39</v>
      </c>
      <c r="E77" s="16" t="s">
        <v>472</v>
      </c>
      <c r="F77" s="16" t="s">
        <v>473</v>
      </c>
      <c r="G77" s="24" t="s">
        <v>489</v>
      </c>
      <c r="H77" s="24" t="s">
        <v>729</v>
      </c>
      <c r="I77" s="24" t="s">
        <v>870</v>
      </c>
    </row>
    <row r="78" spans="1:9" s="24" customFormat="1" hidden="1" x14ac:dyDescent="0.25">
      <c r="A78" s="53" t="s">
        <v>474</v>
      </c>
      <c r="B78" s="53" t="s">
        <v>60</v>
      </c>
      <c r="C78" s="53" t="s">
        <v>37</v>
      </c>
      <c r="D78" s="53" t="s">
        <v>40</v>
      </c>
      <c r="E78" s="16" t="s">
        <v>475</v>
      </c>
      <c r="F78" s="16" t="s">
        <v>476</v>
      </c>
      <c r="G78" s="24" t="s">
        <v>490</v>
      </c>
    </row>
    <row r="79" spans="1:9" s="24" customFormat="1" hidden="1" x14ac:dyDescent="0.25">
      <c r="A79" s="13" t="s">
        <v>477</v>
      </c>
      <c r="B79" s="13" t="s">
        <v>60</v>
      </c>
      <c r="C79" s="13" t="s">
        <v>37</v>
      </c>
      <c r="D79" s="15" t="s">
        <v>41</v>
      </c>
      <c r="E79" s="19" t="s">
        <v>478</v>
      </c>
      <c r="F79" s="19" t="s">
        <v>479</v>
      </c>
      <c r="G79" s="24" t="s">
        <v>491</v>
      </c>
    </row>
    <row r="80" spans="1:9" s="24" customFormat="1" hidden="1" x14ac:dyDescent="0.25">
      <c r="A80" s="53" t="s">
        <v>480</v>
      </c>
      <c r="B80" s="53" t="s">
        <v>60</v>
      </c>
      <c r="C80" s="53" t="s">
        <v>37</v>
      </c>
      <c r="D80" s="15" t="s">
        <v>42</v>
      </c>
      <c r="E80" s="19" t="s">
        <v>481</v>
      </c>
      <c r="F80" s="19" t="s">
        <v>482</v>
      </c>
      <c r="G80" s="24" t="s">
        <v>492</v>
      </c>
    </row>
    <row r="81" spans="1:8" s="26" customFormat="1" x14ac:dyDescent="0.25">
      <c r="A81" s="16" t="s">
        <v>483</v>
      </c>
      <c r="B81" s="16" t="s">
        <v>60</v>
      </c>
      <c r="C81" s="16" t="s">
        <v>37</v>
      </c>
      <c r="D81" s="18" t="s">
        <v>43</v>
      </c>
      <c r="E81" s="19" t="s">
        <v>484</v>
      </c>
      <c r="F81" s="19" t="s">
        <v>485</v>
      </c>
      <c r="G81" s="26" t="s">
        <v>493</v>
      </c>
      <c r="H81" s="26" t="s">
        <v>729</v>
      </c>
    </row>
    <row r="82" spans="1:8" s="26" customFormat="1" x14ac:dyDescent="0.25">
      <c r="A82" s="16" t="s">
        <v>486</v>
      </c>
      <c r="B82" s="16" t="s">
        <v>60</v>
      </c>
      <c r="C82" s="16" t="s">
        <v>37</v>
      </c>
      <c r="D82" s="18" t="s">
        <v>44</v>
      </c>
      <c r="E82" s="19" t="s">
        <v>256</v>
      </c>
      <c r="F82" s="19" t="s">
        <v>257</v>
      </c>
      <c r="G82" s="26" t="s">
        <v>494</v>
      </c>
      <c r="H82" s="23" t="s">
        <v>726</v>
      </c>
    </row>
    <row r="83" spans="1:8" s="26" customFormat="1" x14ac:dyDescent="0.25">
      <c r="A83" s="16"/>
      <c r="B83" s="16" t="s">
        <v>60</v>
      </c>
      <c r="C83" s="16" t="s">
        <v>37</v>
      </c>
      <c r="D83" s="18" t="s">
        <v>725</v>
      </c>
      <c r="E83" s="19"/>
      <c r="F83" s="19"/>
      <c r="G83" s="26" t="s">
        <v>863</v>
      </c>
      <c r="H83" s="26" t="s">
        <v>728</v>
      </c>
    </row>
    <row r="84" spans="1:8" s="26" customFormat="1" x14ac:dyDescent="0.25">
      <c r="A84" s="16" t="s">
        <v>258</v>
      </c>
      <c r="B84" s="16" t="s">
        <v>60</v>
      </c>
      <c r="C84" s="16" t="s">
        <v>45</v>
      </c>
      <c r="D84" s="18" t="s">
        <v>46</v>
      </c>
      <c r="E84" s="19" t="s">
        <v>259</v>
      </c>
      <c r="F84" s="19" t="s">
        <v>260</v>
      </c>
      <c r="G84" s="26" t="s">
        <v>495</v>
      </c>
      <c r="H84" s="23" t="s">
        <v>694</v>
      </c>
    </row>
    <row r="85" spans="1:8" s="26" customFormat="1" x14ac:dyDescent="0.25">
      <c r="A85" s="16" t="s">
        <v>261</v>
      </c>
      <c r="B85" s="16" t="s">
        <v>60</v>
      </c>
      <c r="C85" s="16" t="s">
        <v>45</v>
      </c>
      <c r="D85" s="18" t="s">
        <v>47</v>
      </c>
      <c r="E85" s="16" t="s">
        <v>262</v>
      </c>
      <c r="F85" s="16" t="s">
        <v>263</v>
      </c>
      <c r="G85" s="26" t="s">
        <v>496</v>
      </c>
      <c r="H85" s="23" t="s">
        <v>673</v>
      </c>
    </row>
    <row r="86" spans="1:8" s="26" customFormat="1" x14ac:dyDescent="0.25">
      <c r="A86" s="16"/>
      <c r="B86" s="16" t="s">
        <v>60</v>
      </c>
      <c r="C86" s="16" t="s">
        <v>45</v>
      </c>
      <c r="D86" s="18" t="s">
        <v>48</v>
      </c>
      <c r="E86" s="16"/>
      <c r="F86" s="16"/>
      <c r="G86" s="26" t="s">
        <v>70</v>
      </c>
      <c r="H86" s="23" t="s">
        <v>569</v>
      </c>
    </row>
    <row r="87" spans="1:8" s="26" customFormat="1" x14ac:dyDescent="0.25">
      <c r="A87" s="16"/>
      <c r="B87" s="16" t="s">
        <v>60</v>
      </c>
      <c r="C87" s="16" t="s">
        <v>45</v>
      </c>
      <c r="D87" s="20" t="s">
        <v>49</v>
      </c>
      <c r="E87" s="16"/>
      <c r="F87" s="16"/>
      <c r="G87" s="26" t="s">
        <v>71</v>
      </c>
      <c r="H87" s="23" t="s">
        <v>658</v>
      </c>
    </row>
    <row r="88" spans="1:8" s="26" customFormat="1" x14ac:dyDescent="0.25">
      <c r="A88" s="16" t="s">
        <v>264</v>
      </c>
      <c r="B88" s="16" t="s">
        <v>60</v>
      </c>
      <c r="C88" s="16" t="s">
        <v>50</v>
      </c>
      <c r="D88" s="16" t="s">
        <v>51</v>
      </c>
      <c r="E88" s="16" t="s">
        <v>265</v>
      </c>
      <c r="F88" s="16" t="s">
        <v>266</v>
      </c>
      <c r="G88" s="26" t="s">
        <v>497</v>
      </c>
      <c r="H88" s="23" t="s">
        <v>632</v>
      </c>
    </row>
    <row r="89" spans="1:8" s="26" customFormat="1" x14ac:dyDescent="0.25">
      <c r="A89" s="16"/>
      <c r="B89" s="16" t="s">
        <v>60</v>
      </c>
      <c r="C89" s="20" t="s">
        <v>50</v>
      </c>
      <c r="D89" s="20" t="s">
        <v>52</v>
      </c>
      <c r="E89" s="16"/>
      <c r="F89" s="16"/>
      <c r="G89" s="26" t="s">
        <v>72</v>
      </c>
      <c r="H89" s="23" t="s">
        <v>726</v>
      </c>
    </row>
    <row r="90" spans="1:8" s="26" customFormat="1" x14ac:dyDescent="0.25">
      <c r="A90" s="16"/>
      <c r="B90" s="16" t="s">
        <v>60</v>
      </c>
      <c r="C90" s="20" t="s">
        <v>50</v>
      </c>
      <c r="D90" s="20" t="s">
        <v>53</v>
      </c>
      <c r="E90" s="16"/>
      <c r="F90" s="16"/>
      <c r="G90" s="26" t="s">
        <v>73</v>
      </c>
      <c r="H90" s="23" t="s">
        <v>633</v>
      </c>
    </row>
    <row r="91" spans="1:8" s="26" customFormat="1" x14ac:dyDescent="0.25">
      <c r="A91" s="16" t="s">
        <v>267</v>
      </c>
      <c r="B91" s="16" t="s">
        <v>60</v>
      </c>
      <c r="C91" s="16" t="s">
        <v>54</v>
      </c>
      <c r="D91" s="16" t="s">
        <v>55</v>
      </c>
      <c r="E91" s="16" t="s">
        <v>268</v>
      </c>
      <c r="F91" s="16" t="s">
        <v>269</v>
      </c>
      <c r="G91" s="26" t="s">
        <v>498</v>
      </c>
      <c r="H91" s="23" t="s">
        <v>567</v>
      </c>
    </row>
    <row r="92" spans="1:8" s="26" customFormat="1" x14ac:dyDescent="0.25">
      <c r="A92" s="16" t="s">
        <v>270</v>
      </c>
      <c r="B92" s="16" t="s">
        <v>60</v>
      </c>
      <c r="C92" s="16" t="s">
        <v>56</v>
      </c>
      <c r="D92" s="16" t="s">
        <v>225</v>
      </c>
      <c r="E92" s="16" t="s">
        <v>271</v>
      </c>
      <c r="F92" s="16" t="s">
        <v>272</v>
      </c>
      <c r="G92" s="26" t="s">
        <v>499</v>
      </c>
      <c r="H92" s="23" t="s">
        <v>567</v>
      </c>
    </row>
    <row r="93" spans="1:8" s="24" customFormat="1" hidden="1" x14ac:dyDescent="0.25">
      <c r="A93" s="13" t="s">
        <v>273</v>
      </c>
      <c r="B93" s="13" t="s">
        <v>60</v>
      </c>
      <c r="C93" s="13" t="s">
        <v>226</v>
      </c>
      <c r="D93" s="13" t="s">
        <v>227</v>
      </c>
      <c r="E93" s="19" t="s">
        <v>274</v>
      </c>
      <c r="F93" s="19" t="s">
        <v>275</v>
      </c>
      <c r="G93" s="24" t="s">
        <v>500</v>
      </c>
      <c r="H93" s="25"/>
    </row>
    <row r="94" spans="1:8" s="26" customFormat="1" x14ac:dyDescent="0.25">
      <c r="A94" s="16" t="s">
        <v>276</v>
      </c>
      <c r="B94" s="16" t="s">
        <v>60</v>
      </c>
      <c r="C94" s="16" t="s">
        <v>226</v>
      </c>
      <c r="D94" s="16" t="s">
        <v>228</v>
      </c>
      <c r="E94" s="16" t="s">
        <v>277</v>
      </c>
      <c r="F94" s="16" t="s">
        <v>278</v>
      </c>
      <c r="G94" s="26" t="s">
        <v>501</v>
      </c>
      <c r="H94" s="23" t="s">
        <v>569</v>
      </c>
    </row>
    <row r="95" spans="1:8" s="24" customFormat="1" hidden="1" x14ac:dyDescent="0.25">
      <c r="A95" s="13" t="s">
        <v>279</v>
      </c>
      <c r="B95" s="13" t="s">
        <v>60</v>
      </c>
      <c r="C95" s="13" t="s">
        <v>229</v>
      </c>
      <c r="D95" s="13" t="s">
        <v>230</v>
      </c>
      <c r="E95" s="16" t="s">
        <v>280</v>
      </c>
      <c r="F95" s="16" t="s">
        <v>281</v>
      </c>
      <c r="G95" s="24" t="s">
        <v>502</v>
      </c>
      <c r="H95" s="25" t="s">
        <v>728</v>
      </c>
    </row>
    <row r="96" spans="1:8" s="24" customFormat="1" hidden="1" x14ac:dyDescent="0.25">
      <c r="A96" s="53" t="s">
        <v>282</v>
      </c>
      <c r="B96" s="53" t="s">
        <v>60</v>
      </c>
      <c r="C96" s="53" t="s">
        <v>229</v>
      </c>
      <c r="D96" s="53" t="s">
        <v>231</v>
      </c>
      <c r="E96" s="16" t="s">
        <v>283</v>
      </c>
      <c r="F96" s="16" t="s">
        <v>284</v>
      </c>
      <c r="G96" s="24" t="s">
        <v>503</v>
      </c>
      <c r="H96" s="25"/>
    </row>
    <row r="97" spans="1:9" s="24" customFormat="1" hidden="1" x14ac:dyDescent="0.25">
      <c r="A97" s="13" t="s">
        <v>285</v>
      </c>
      <c r="B97" s="13" t="s">
        <v>60</v>
      </c>
      <c r="C97" s="13" t="s">
        <v>232</v>
      </c>
      <c r="D97" s="15" t="s">
        <v>233</v>
      </c>
      <c r="E97" s="16" t="s">
        <v>286</v>
      </c>
      <c r="F97" s="16" t="s">
        <v>287</v>
      </c>
      <c r="G97" s="24" t="s">
        <v>504</v>
      </c>
      <c r="H97" s="25" t="s">
        <v>567</v>
      </c>
      <c r="I97" s="24" t="s">
        <v>870</v>
      </c>
    </row>
    <row r="98" spans="1:9" s="24" customFormat="1" hidden="1" x14ac:dyDescent="0.25">
      <c r="A98" s="13" t="s">
        <v>288</v>
      </c>
      <c r="B98" s="13" t="s">
        <v>60</v>
      </c>
      <c r="C98" s="13" t="s">
        <v>232</v>
      </c>
      <c r="D98" s="13" t="s">
        <v>234</v>
      </c>
      <c r="E98" s="16" t="s">
        <v>289</v>
      </c>
      <c r="F98" s="16" t="s">
        <v>290</v>
      </c>
      <c r="G98" s="24" t="s">
        <v>505</v>
      </c>
      <c r="H98" s="25" t="s">
        <v>567</v>
      </c>
      <c r="I98" s="24" t="s">
        <v>870</v>
      </c>
    </row>
    <row r="99" spans="1:9" s="24" customFormat="1" hidden="1" x14ac:dyDescent="0.25">
      <c r="A99" s="13" t="s">
        <v>291</v>
      </c>
      <c r="B99" s="13" t="s">
        <v>60</v>
      </c>
      <c r="C99" s="13" t="s">
        <v>232</v>
      </c>
      <c r="D99" s="15" t="s">
        <v>235</v>
      </c>
      <c r="E99" s="16" t="s">
        <v>292</v>
      </c>
      <c r="F99" s="16" t="s">
        <v>293</v>
      </c>
      <c r="G99" s="24" t="s">
        <v>506</v>
      </c>
      <c r="H99" s="25" t="s">
        <v>567</v>
      </c>
      <c r="I99" s="24" t="s">
        <v>870</v>
      </c>
    </row>
    <row r="100" spans="1:9" s="26" customFormat="1" x14ac:dyDescent="0.25">
      <c r="A100" s="16" t="s">
        <v>294</v>
      </c>
      <c r="B100" s="16" t="s">
        <v>60</v>
      </c>
      <c r="C100" s="16" t="s">
        <v>232</v>
      </c>
      <c r="D100" s="18" t="s">
        <v>236</v>
      </c>
      <c r="E100" s="16" t="s">
        <v>295</v>
      </c>
      <c r="F100" s="16" t="s">
        <v>296</v>
      </c>
      <c r="G100" s="26" t="s">
        <v>507</v>
      </c>
      <c r="H100" s="23" t="s">
        <v>567</v>
      </c>
    </row>
    <row r="101" spans="1:9" s="26" customFormat="1" x14ac:dyDescent="0.25">
      <c r="A101" s="16" t="s">
        <v>297</v>
      </c>
      <c r="B101" s="16" t="s">
        <v>60</v>
      </c>
      <c r="C101" s="16" t="s">
        <v>237</v>
      </c>
      <c r="D101" s="18" t="s">
        <v>238</v>
      </c>
      <c r="E101" s="19" t="s">
        <v>298</v>
      </c>
      <c r="F101" s="19" t="s">
        <v>299</v>
      </c>
      <c r="G101" s="26" t="s">
        <v>508</v>
      </c>
      <c r="H101" s="23" t="s">
        <v>730</v>
      </c>
    </row>
    <row r="102" spans="1:9" s="24" customFormat="1" hidden="1" x14ac:dyDescent="0.25">
      <c r="A102" s="13" t="s">
        <v>300</v>
      </c>
      <c r="B102" s="13" t="s">
        <v>60</v>
      </c>
      <c r="C102" s="13" t="s">
        <v>239</v>
      </c>
      <c r="D102" s="13" t="s">
        <v>240</v>
      </c>
      <c r="E102" s="16" t="s">
        <v>301</v>
      </c>
      <c r="F102" s="16" t="s">
        <v>302</v>
      </c>
      <c r="G102" s="24" t="s">
        <v>509</v>
      </c>
      <c r="H102" s="25"/>
      <c r="I102" s="24" t="s">
        <v>870</v>
      </c>
    </row>
    <row r="103" spans="1:9" s="24" customFormat="1" hidden="1" x14ac:dyDescent="0.25">
      <c r="A103" s="13" t="s">
        <v>303</v>
      </c>
      <c r="B103" s="13" t="s">
        <v>60</v>
      </c>
      <c r="C103" s="13" t="s">
        <v>239</v>
      </c>
      <c r="D103" s="13" t="s">
        <v>241</v>
      </c>
      <c r="E103" s="16" t="s">
        <v>304</v>
      </c>
      <c r="F103" s="16" t="s">
        <v>305</v>
      </c>
      <c r="G103" s="24" t="s">
        <v>510</v>
      </c>
      <c r="H103" s="25"/>
      <c r="I103" s="24" t="s">
        <v>870</v>
      </c>
    </row>
    <row r="104" spans="1:9" s="24" customFormat="1" hidden="1" x14ac:dyDescent="0.25">
      <c r="A104" s="13" t="s">
        <v>306</v>
      </c>
      <c r="B104" s="13" t="s">
        <v>60</v>
      </c>
      <c r="C104" s="13" t="s">
        <v>239</v>
      </c>
      <c r="D104" s="13" t="s">
        <v>242</v>
      </c>
      <c r="E104" s="16" t="s">
        <v>307</v>
      </c>
      <c r="F104" s="16" t="s">
        <v>308</v>
      </c>
      <c r="G104" s="24" t="s">
        <v>511</v>
      </c>
      <c r="H104" s="25"/>
      <c r="I104" s="24" t="s">
        <v>870</v>
      </c>
    </row>
    <row r="105" spans="1:9" s="26" customFormat="1" x14ac:dyDescent="0.25">
      <c r="A105" s="16"/>
      <c r="B105" s="20" t="s">
        <v>60</v>
      </c>
      <c r="C105" s="20" t="s">
        <v>239</v>
      </c>
      <c r="D105" s="20" t="s">
        <v>243</v>
      </c>
      <c r="E105" s="16"/>
      <c r="F105" s="16"/>
      <c r="G105" s="26" t="s">
        <v>74</v>
      </c>
      <c r="H105" s="23"/>
    </row>
    <row r="106" spans="1:9" s="26" customFormat="1" x14ac:dyDescent="0.25">
      <c r="A106" s="16" t="s">
        <v>309</v>
      </c>
      <c r="B106" s="16" t="s">
        <v>60</v>
      </c>
      <c r="C106" s="16" t="s">
        <v>244</v>
      </c>
      <c r="D106" s="16" t="s">
        <v>245</v>
      </c>
      <c r="E106" s="16" t="s">
        <v>310</v>
      </c>
      <c r="F106" s="16" t="s">
        <v>311</v>
      </c>
      <c r="G106" s="26" t="s">
        <v>512</v>
      </c>
      <c r="H106" s="23" t="s">
        <v>567</v>
      </c>
    </row>
    <row r="107" spans="1:9" s="26" customFormat="1" x14ac:dyDescent="0.25">
      <c r="A107" s="16" t="s">
        <v>312</v>
      </c>
      <c r="B107" s="16" t="s">
        <v>60</v>
      </c>
      <c r="C107" s="16" t="s">
        <v>246</v>
      </c>
      <c r="D107" s="16" t="s">
        <v>247</v>
      </c>
      <c r="E107" s="19" t="s">
        <v>313</v>
      </c>
      <c r="F107" s="19" t="s">
        <v>314</v>
      </c>
      <c r="G107" s="26" t="s">
        <v>513</v>
      </c>
      <c r="H107" s="23" t="s">
        <v>633</v>
      </c>
    </row>
    <row r="108" spans="1:9" s="26" customFormat="1" x14ac:dyDescent="0.25">
      <c r="A108" s="16"/>
      <c r="B108" s="16" t="s">
        <v>60</v>
      </c>
      <c r="C108" s="16" t="s">
        <v>248</v>
      </c>
      <c r="D108" s="16" t="s">
        <v>732</v>
      </c>
      <c r="E108" s="19"/>
      <c r="F108" s="19"/>
      <c r="G108" s="26" t="s">
        <v>731</v>
      </c>
      <c r="H108" s="23" t="s">
        <v>567</v>
      </c>
    </row>
    <row r="109" spans="1:9" s="24" customFormat="1" hidden="1" x14ac:dyDescent="0.25">
      <c r="A109" s="13" t="s">
        <v>315</v>
      </c>
      <c r="B109" s="13" t="s">
        <v>60</v>
      </c>
      <c r="C109" s="13" t="s">
        <v>249</v>
      </c>
      <c r="D109" s="13" t="s">
        <v>250</v>
      </c>
      <c r="E109" s="19" t="s">
        <v>316</v>
      </c>
      <c r="F109" s="19" t="s">
        <v>317</v>
      </c>
      <c r="G109" s="24" t="s">
        <v>514</v>
      </c>
      <c r="H109" s="25"/>
    </row>
    <row r="110" spans="1:9" s="26" customFormat="1" x14ac:dyDescent="0.25">
      <c r="A110" s="16" t="s">
        <v>318</v>
      </c>
      <c r="B110" s="16" t="s">
        <v>60</v>
      </c>
      <c r="C110" s="21" t="s">
        <v>251</v>
      </c>
      <c r="D110" s="21" t="s">
        <v>252</v>
      </c>
      <c r="E110" s="21" t="s">
        <v>319</v>
      </c>
      <c r="F110" s="21" t="s">
        <v>320</v>
      </c>
      <c r="G110" s="26" t="s">
        <v>515</v>
      </c>
      <c r="H110" s="23" t="s">
        <v>569</v>
      </c>
    </row>
    <row r="111" spans="1:9" s="26" customFormat="1" x14ac:dyDescent="0.25">
      <c r="A111" s="16"/>
      <c r="B111" s="16" t="s">
        <v>60</v>
      </c>
      <c r="C111" s="21" t="s">
        <v>723</v>
      </c>
      <c r="D111" s="21" t="s">
        <v>722</v>
      </c>
      <c r="E111" s="21"/>
      <c r="F111" s="21"/>
      <c r="G111" s="26" t="s">
        <v>864</v>
      </c>
      <c r="H111" s="23" t="s">
        <v>724</v>
      </c>
    </row>
    <row r="112" spans="1:9" s="26" customFormat="1" x14ac:dyDescent="0.25">
      <c r="A112" s="16" t="s">
        <v>321</v>
      </c>
      <c r="B112" s="16" t="s">
        <v>60</v>
      </c>
      <c r="C112" s="16" t="s">
        <v>29</v>
      </c>
      <c r="D112" s="16" t="s">
        <v>253</v>
      </c>
      <c r="E112" s="19" t="s">
        <v>322</v>
      </c>
      <c r="F112" s="19" t="s">
        <v>323</v>
      </c>
      <c r="G112" s="26" t="s">
        <v>516</v>
      </c>
      <c r="H112" s="29" t="s">
        <v>733</v>
      </c>
    </row>
    <row r="113" spans="1:9" s="26" customFormat="1" x14ac:dyDescent="0.25">
      <c r="A113" s="16" t="s">
        <v>324</v>
      </c>
      <c r="B113" s="16" t="s">
        <v>60</v>
      </c>
      <c r="C113" s="16" t="s">
        <v>29</v>
      </c>
      <c r="D113" s="16" t="s">
        <v>254</v>
      </c>
      <c r="E113" s="19" t="s">
        <v>325</v>
      </c>
      <c r="F113" s="19" t="s">
        <v>326</v>
      </c>
      <c r="G113" s="26" t="s">
        <v>517</v>
      </c>
      <c r="H113" s="29" t="s">
        <v>733</v>
      </c>
    </row>
    <row r="114" spans="1:9" s="26" customFormat="1" x14ac:dyDescent="0.25">
      <c r="A114" s="16" t="s">
        <v>327</v>
      </c>
      <c r="B114" s="16" t="s">
        <v>60</v>
      </c>
      <c r="C114" s="16" t="s">
        <v>29</v>
      </c>
      <c r="D114" s="16" t="s">
        <v>255</v>
      </c>
      <c r="E114" s="16" t="s">
        <v>328</v>
      </c>
      <c r="F114" s="16" t="s">
        <v>329</v>
      </c>
      <c r="G114" s="26" t="s">
        <v>518</v>
      </c>
      <c r="H114" s="23" t="s">
        <v>567</v>
      </c>
    </row>
    <row r="115" spans="1:9" s="26" customFormat="1" x14ac:dyDescent="0.25">
      <c r="A115" s="16" t="s">
        <v>330</v>
      </c>
      <c r="B115" s="16" t="s">
        <v>60</v>
      </c>
      <c r="C115" s="16" t="s">
        <v>29</v>
      </c>
      <c r="D115" s="16" t="s">
        <v>57</v>
      </c>
      <c r="E115" s="19" t="s">
        <v>331</v>
      </c>
      <c r="F115" s="19" t="s">
        <v>524</v>
      </c>
      <c r="G115" s="26" t="s">
        <v>519</v>
      </c>
      <c r="H115" s="23" t="s">
        <v>726</v>
      </c>
    </row>
    <row r="116" spans="1:9" s="26" customFormat="1" x14ac:dyDescent="0.25">
      <c r="A116" s="16"/>
      <c r="B116" s="20" t="s">
        <v>60</v>
      </c>
      <c r="C116" s="20" t="s">
        <v>29</v>
      </c>
      <c r="D116" s="20" t="s">
        <v>58</v>
      </c>
      <c r="E116" s="26" t="s">
        <v>75</v>
      </c>
      <c r="F116" s="19"/>
      <c r="G116" s="26" t="s">
        <v>75</v>
      </c>
      <c r="H116" s="29" t="s">
        <v>733</v>
      </c>
    </row>
    <row r="117" spans="1:9" s="26" customFormat="1" x14ac:dyDescent="0.25">
      <c r="A117" s="16"/>
      <c r="B117" s="20" t="s">
        <v>60</v>
      </c>
      <c r="C117" s="20" t="s">
        <v>29</v>
      </c>
      <c r="D117" s="20" t="s">
        <v>59</v>
      </c>
      <c r="E117" s="26" t="s">
        <v>76</v>
      </c>
      <c r="F117" s="19"/>
      <c r="G117" s="26" t="s">
        <v>76</v>
      </c>
      <c r="H117" s="29" t="s">
        <v>693</v>
      </c>
    </row>
    <row r="118" spans="1:9" s="26" customFormat="1" x14ac:dyDescent="0.25">
      <c r="A118" s="16" t="s">
        <v>525</v>
      </c>
      <c r="B118" s="16" t="s">
        <v>526</v>
      </c>
      <c r="C118" s="16" t="s">
        <v>17</v>
      </c>
      <c r="D118" s="16" t="s">
        <v>17</v>
      </c>
      <c r="E118" s="16" t="s">
        <v>527</v>
      </c>
      <c r="F118" s="16" t="s">
        <v>528</v>
      </c>
      <c r="G118" s="26" t="s">
        <v>520</v>
      </c>
      <c r="H118" s="23" t="s">
        <v>598</v>
      </c>
      <c r="I118" s="27"/>
    </row>
    <row r="119" spans="1:9" s="26" customFormat="1" x14ac:dyDescent="0.25">
      <c r="A119" s="16" t="s">
        <v>529</v>
      </c>
      <c r="B119" s="16" t="s">
        <v>526</v>
      </c>
      <c r="C119" s="16" t="s">
        <v>530</v>
      </c>
      <c r="D119" s="18" t="s">
        <v>531</v>
      </c>
      <c r="E119" s="16" t="s">
        <v>532</v>
      </c>
      <c r="F119" s="16" t="s">
        <v>533</v>
      </c>
      <c r="G119" s="26" t="s">
        <v>521</v>
      </c>
      <c r="H119" s="23" t="s">
        <v>607</v>
      </c>
    </row>
    <row r="120" spans="1:9" s="26" customFormat="1" x14ac:dyDescent="0.25">
      <c r="A120" s="16"/>
      <c r="B120" s="16" t="s">
        <v>526</v>
      </c>
      <c r="C120" s="16" t="s">
        <v>599</v>
      </c>
      <c r="D120" s="18" t="s">
        <v>18</v>
      </c>
      <c r="E120" s="16"/>
      <c r="F120" s="16"/>
      <c r="G120" s="26" t="s">
        <v>600</v>
      </c>
      <c r="H120" s="23" t="s">
        <v>673</v>
      </c>
    </row>
    <row r="121" spans="1:9" s="26" customFormat="1" x14ac:dyDescent="0.25">
      <c r="A121" s="16"/>
      <c r="B121" s="16" t="s">
        <v>526</v>
      </c>
      <c r="C121" s="16" t="s">
        <v>601</v>
      </c>
      <c r="D121" s="18" t="s">
        <v>19</v>
      </c>
      <c r="E121" s="16"/>
      <c r="F121" s="16"/>
      <c r="G121" s="26" t="s">
        <v>603</v>
      </c>
      <c r="H121" s="23" t="s">
        <v>602</v>
      </c>
      <c r="I121" s="26" t="s">
        <v>604</v>
      </c>
    </row>
    <row r="122" spans="1:9" s="26" customFormat="1" x14ac:dyDescent="0.25">
      <c r="A122" s="16"/>
      <c r="B122" s="16" t="s">
        <v>526</v>
      </c>
      <c r="C122" s="16" t="s">
        <v>720</v>
      </c>
      <c r="D122" s="18" t="s">
        <v>21</v>
      </c>
      <c r="E122" s="16"/>
      <c r="F122" s="16"/>
      <c r="G122" s="26" t="s">
        <v>721</v>
      </c>
      <c r="H122" s="23" t="s">
        <v>602</v>
      </c>
    </row>
    <row r="123" spans="1:9" s="24" customFormat="1" hidden="1" x14ac:dyDescent="0.25">
      <c r="A123" s="13" t="s">
        <v>534</v>
      </c>
      <c r="B123" s="13" t="s">
        <v>526</v>
      </c>
      <c r="C123" s="13" t="s">
        <v>535</v>
      </c>
      <c r="D123" s="13" t="s">
        <v>536</v>
      </c>
      <c r="E123" s="13" t="s">
        <v>537</v>
      </c>
      <c r="F123" s="13" t="s">
        <v>538</v>
      </c>
      <c r="G123" s="24" t="s">
        <v>522</v>
      </c>
      <c r="H123" s="25"/>
    </row>
    <row r="124" spans="1:9" s="24" customFormat="1" hidden="1" x14ac:dyDescent="0.25">
      <c r="A124" s="13" t="s">
        <v>539</v>
      </c>
      <c r="B124" s="13" t="s">
        <v>526</v>
      </c>
      <c r="C124" s="13" t="s">
        <v>540</v>
      </c>
      <c r="D124" s="13" t="s">
        <v>541</v>
      </c>
      <c r="E124" s="13" t="s">
        <v>542</v>
      </c>
      <c r="F124" s="13" t="s">
        <v>543</v>
      </c>
      <c r="G124" s="24" t="s">
        <v>523</v>
      </c>
      <c r="H124" s="25"/>
    </row>
    <row r="125" spans="1:9" s="26" customFormat="1" x14ac:dyDescent="0.25">
      <c r="A125" s="16" t="s">
        <v>544</v>
      </c>
      <c r="B125" s="16" t="s">
        <v>526</v>
      </c>
      <c r="C125" s="16" t="s">
        <v>545</v>
      </c>
      <c r="D125" s="16" t="s">
        <v>546</v>
      </c>
      <c r="E125" s="19" t="s">
        <v>547</v>
      </c>
      <c r="F125" s="19" t="s">
        <v>548</v>
      </c>
      <c r="G125" s="26" t="s">
        <v>660</v>
      </c>
      <c r="H125" s="23" t="s">
        <v>598</v>
      </c>
    </row>
    <row r="126" spans="1:9" s="26" customFormat="1" x14ac:dyDescent="0.25">
      <c r="A126" s="16" t="s">
        <v>549</v>
      </c>
      <c r="B126" s="16" t="s">
        <v>526</v>
      </c>
      <c r="C126" s="16" t="s">
        <v>25</v>
      </c>
      <c r="D126" s="16" t="s">
        <v>550</v>
      </c>
      <c r="E126" s="16" t="s">
        <v>551</v>
      </c>
      <c r="F126" s="16" t="s">
        <v>552</v>
      </c>
      <c r="G126" s="26" t="s">
        <v>661</v>
      </c>
      <c r="H126" s="23" t="s">
        <v>605</v>
      </c>
    </row>
    <row r="127" spans="1:9" s="26" customFormat="1" x14ac:dyDescent="0.25">
      <c r="A127" s="16" t="s">
        <v>553</v>
      </c>
      <c r="B127" s="16" t="s">
        <v>526</v>
      </c>
      <c r="C127" s="16" t="s">
        <v>554</v>
      </c>
      <c r="D127" s="16" t="s">
        <v>555</v>
      </c>
      <c r="E127" s="19" t="s">
        <v>556</v>
      </c>
      <c r="F127" s="19" t="s">
        <v>557</v>
      </c>
      <c r="G127" s="26" t="s">
        <v>662</v>
      </c>
      <c r="H127" s="23" t="s">
        <v>606</v>
      </c>
    </row>
    <row r="128" spans="1:9" s="24" customFormat="1" hidden="1" x14ac:dyDescent="0.25">
      <c r="A128" s="13" t="s">
        <v>558</v>
      </c>
      <c r="B128" s="13" t="s">
        <v>559</v>
      </c>
      <c r="C128" s="13" t="s">
        <v>560</v>
      </c>
      <c r="D128" s="13" t="s">
        <v>561</v>
      </c>
      <c r="E128" s="17" t="s">
        <v>562</v>
      </c>
      <c r="F128" s="17" t="s">
        <v>563</v>
      </c>
      <c r="G128" s="24" t="s">
        <v>663</v>
      </c>
      <c r="H128" s="25"/>
    </row>
    <row r="129" spans="1:9" s="26" customFormat="1" x14ac:dyDescent="0.25">
      <c r="A129" s="16" t="s">
        <v>564</v>
      </c>
      <c r="B129" s="16" t="s">
        <v>559</v>
      </c>
      <c r="C129" s="16" t="s">
        <v>560</v>
      </c>
      <c r="D129" s="16" t="s">
        <v>645</v>
      </c>
      <c r="E129" s="19" t="s">
        <v>372</v>
      </c>
      <c r="F129" s="19" t="s">
        <v>373</v>
      </c>
      <c r="G129" s="26" t="s">
        <v>664</v>
      </c>
      <c r="H129" s="23" t="s">
        <v>590</v>
      </c>
    </row>
    <row r="130" spans="1:9" s="26" customFormat="1" x14ac:dyDescent="0.25">
      <c r="A130" s="16" t="s">
        <v>374</v>
      </c>
      <c r="B130" s="16" t="s">
        <v>559</v>
      </c>
      <c r="C130" s="16" t="s">
        <v>375</v>
      </c>
      <c r="D130" s="16" t="s">
        <v>128</v>
      </c>
      <c r="E130" s="22" t="s">
        <v>376</v>
      </c>
      <c r="F130" s="22" t="s">
        <v>377</v>
      </c>
      <c r="G130" s="26" t="s">
        <v>646</v>
      </c>
      <c r="H130" s="23" t="s">
        <v>667</v>
      </c>
    </row>
    <row r="131" spans="1:9" s="26" customFormat="1" x14ac:dyDescent="0.25">
      <c r="A131" s="16"/>
      <c r="B131" s="16" t="s">
        <v>559</v>
      </c>
      <c r="C131" s="16" t="s">
        <v>668</v>
      </c>
      <c r="D131" s="16" t="s">
        <v>648</v>
      </c>
      <c r="E131" s="22"/>
      <c r="F131" s="22"/>
      <c r="G131" s="26" t="s">
        <v>669</v>
      </c>
      <c r="H131" s="23" t="s">
        <v>670</v>
      </c>
    </row>
    <row r="132" spans="1:9" s="26" customFormat="1" x14ac:dyDescent="0.25">
      <c r="A132" s="16" t="s">
        <v>378</v>
      </c>
      <c r="B132" s="16" t="s">
        <v>559</v>
      </c>
      <c r="C132" s="16" t="s">
        <v>379</v>
      </c>
      <c r="D132" s="16" t="s">
        <v>657</v>
      </c>
      <c r="E132" s="22" t="s">
        <v>380</v>
      </c>
      <c r="F132" s="22" t="s">
        <v>381</v>
      </c>
      <c r="G132" s="26" t="s">
        <v>665</v>
      </c>
      <c r="H132" s="23" t="s">
        <v>584</v>
      </c>
    </row>
    <row r="133" spans="1:9" s="26" customFormat="1" x14ac:dyDescent="0.25">
      <c r="A133" s="16" t="s">
        <v>382</v>
      </c>
      <c r="B133" s="16" t="s">
        <v>559</v>
      </c>
      <c r="C133" s="18" t="s">
        <v>383</v>
      </c>
      <c r="D133" s="16" t="s">
        <v>384</v>
      </c>
      <c r="E133" s="16" t="s">
        <v>385</v>
      </c>
      <c r="F133" s="16" t="s">
        <v>386</v>
      </c>
      <c r="G133" s="26" t="s">
        <v>908</v>
      </c>
      <c r="H133" s="16" t="s">
        <v>581</v>
      </c>
      <c r="I133" s="16"/>
    </row>
    <row r="134" spans="1:9" s="26" customFormat="1" x14ac:dyDescent="0.25">
      <c r="A134" s="16" t="s">
        <v>387</v>
      </c>
      <c r="B134" s="16" t="s">
        <v>559</v>
      </c>
      <c r="C134" s="16" t="s">
        <v>388</v>
      </c>
      <c r="D134" s="16" t="s">
        <v>389</v>
      </c>
      <c r="E134" s="18" t="s">
        <v>390</v>
      </c>
      <c r="F134" s="18" t="s">
        <v>391</v>
      </c>
      <c r="G134" s="26" t="s">
        <v>907</v>
      </c>
      <c r="H134" s="23" t="s">
        <v>567</v>
      </c>
    </row>
    <row r="135" spans="1:9" s="26" customFormat="1" x14ac:dyDescent="0.25">
      <c r="A135" s="16" t="s">
        <v>392</v>
      </c>
      <c r="B135" s="16" t="s">
        <v>559</v>
      </c>
      <c r="C135" s="16" t="s">
        <v>388</v>
      </c>
      <c r="D135" s="16" t="s">
        <v>9</v>
      </c>
      <c r="E135" s="19" t="s">
        <v>393</v>
      </c>
      <c r="F135" s="19" t="s">
        <v>394</v>
      </c>
      <c r="G135" s="26" t="s">
        <v>906</v>
      </c>
      <c r="H135" s="23" t="s">
        <v>583</v>
      </c>
    </row>
    <row r="136" spans="1:9" s="26" customFormat="1" x14ac:dyDescent="0.25">
      <c r="A136" s="16" t="s">
        <v>395</v>
      </c>
      <c r="B136" s="16" t="s">
        <v>559</v>
      </c>
      <c r="C136" s="16" t="s">
        <v>396</v>
      </c>
      <c r="D136" s="16" t="s">
        <v>139</v>
      </c>
      <c r="E136" s="19" t="s">
        <v>397</v>
      </c>
      <c r="F136" s="19" t="s">
        <v>398</v>
      </c>
      <c r="G136" s="26" t="s">
        <v>905</v>
      </c>
      <c r="H136" s="23" t="s">
        <v>567</v>
      </c>
    </row>
    <row r="137" spans="1:9" s="26" customFormat="1" x14ac:dyDescent="0.25">
      <c r="A137" s="16" t="s">
        <v>399</v>
      </c>
      <c r="B137" s="16" t="s">
        <v>559</v>
      </c>
      <c r="C137" s="16" t="s">
        <v>582</v>
      </c>
      <c r="D137" s="16" t="s">
        <v>401</v>
      </c>
      <c r="E137" s="19" t="s">
        <v>402</v>
      </c>
      <c r="F137" s="19" t="s">
        <v>403</v>
      </c>
      <c r="G137" s="26" t="s">
        <v>666</v>
      </c>
      <c r="H137" s="23" t="s">
        <v>567</v>
      </c>
    </row>
    <row r="138" spans="1:9" s="26" customFormat="1" x14ac:dyDescent="0.25">
      <c r="A138" s="16"/>
      <c r="B138" s="16" t="s">
        <v>559</v>
      </c>
      <c r="C138" s="16" t="s">
        <v>400</v>
      </c>
      <c r="D138" s="16" t="s">
        <v>10</v>
      </c>
      <c r="E138" s="19"/>
      <c r="F138" s="19"/>
      <c r="G138" s="26" t="s">
        <v>653</v>
      </c>
      <c r="H138" s="23" t="s">
        <v>569</v>
      </c>
    </row>
    <row r="139" spans="1:9" s="26" customFormat="1" x14ac:dyDescent="0.25">
      <c r="A139" s="16"/>
      <c r="B139" s="16" t="s">
        <v>559</v>
      </c>
      <c r="C139" s="16" t="s">
        <v>400</v>
      </c>
      <c r="D139" s="16" t="s">
        <v>15</v>
      </c>
      <c r="E139" s="19"/>
      <c r="F139" s="19"/>
      <c r="G139" s="26" t="s">
        <v>593</v>
      </c>
      <c r="H139" s="23" t="s">
        <v>594</v>
      </c>
    </row>
    <row r="140" spans="1:9" s="26" customFormat="1" x14ac:dyDescent="0.25">
      <c r="A140" s="16"/>
      <c r="B140" s="16" t="s">
        <v>559</v>
      </c>
      <c r="C140" s="16" t="s">
        <v>404</v>
      </c>
      <c r="D140" s="16" t="s">
        <v>887</v>
      </c>
      <c r="E140" s="19"/>
      <c r="F140" s="19"/>
      <c r="G140" s="26" t="s">
        <v>674</v>
      </c>
      <c r="H140" s="23" t="s">
        <v>565</v>
      </c>
    </row>
    <row r="141" spans="1:9" s="26" customFormat="1" x14ac:dyDescent="0.25">
      <c r="A141" s="16" t="s">
        <v>405</v>
      </c>
      <c r="B141" s="16" t="s">
        <v>559</v>
      </c>
      <c r="C141" s="16" t="s">
        <v>404</v>
      </c>
      <c r="D141" s="16" t="s">
        <v>1</v>
      </c>
      <c r="E141" s="19" t="s">
        <v>406</v>
      </c>
      <c r="F141" s="19" t="s">
        <v>407</v>
      </c>
      <c r="G141" s="26" t="s">
        <v>644</v>
      </c>
      <c r="H141" s="23" t="s">
        <v>565</v>
      </c>
    </row>
    <row r="142" spans="1:9" s="26" customFormat="1" x14ac:dyDescent="0.25">
      <c r="A142" s="16" t="s">
        <v>408</v>
      </c>
      <c r="B142" s="16" t="s">
        <v>559</v>
      </c>
      <c r="C142" s="16" t="s">
        <v>404</v>
      </c>
      <c r="D142" s="16" t="s">
        <v>579</v>
      </c>
      <c r="E142" s="19"/>
      <c r="F142" s="19"/>
      <c r="G142" s="26" t="s">
        <v>577</v>
      </c>
      <c r="H142" s="23" t="s">
        <v>578</v>
      </c>
    </row>
    <row r="143" spans="1:9" s="26" customFormat="1" x14ac:dyDescent="0.25">
      <c r="A143" s="16"/>
      <c r="B143" s="16" t="s">
        <v>559</v>
      </c>
      <c r="C143" s="16" t="s">
        <v>404</v>
      </c>
      <c r="D143" s="16" t="s">
        <v>2</v>
      </c>
      <c r="E143" s="19"/>
      <c r="F143" s="19"/>
      <c r="G143" s="26" t="s">
        <v>580</v>
      </c>
      <c r="H143" s="23" t="s">
        <v>565</v>
      </c>
    </row>
    <row r="144" spans="1:9" s="26" customFormat="1" x14ac:dyDescent="0.25">
      <c r="A144" s="16"/>
      <c r="B144" s="16" t="s">
        <v>559</v>
      </c>
      <c r="C144" s="16" t="s">
        <v>404</v>
      </c>
      <c r="D144" s="16" t="s">
        <v>655</v>
      </c>
      <c r="E144" s="14"/>
      <c r="F144" s="14"/>
      <c r="G144" s="26" t="s">
        <v>656</v>
      </c>
      <c r="H144" s="23" t="s">
        <v>584</v>
      </c>
    </row>
    <row r="145" spans="1:8" s="26" customFormat="1" x14ac:dyDescent="0.25">
      <c r="A145" s="16"/>
      <c r="B145" s="16" t="s">
        <v>559</v>
      </c>
      <c r="C145" s="16" t="s">
        <v>404</v>
      </c>
      <c r="D145" s="16" t="s">
        <v>654</v>
      </c>
      <c r="E145" s="19"/>
      <c r="F145" s="19"/>
      <c r="G145" s="26" t="s">
        <v>596</v>
      </c>
      <c r="H145" s="23" t="s">
        <v>597</v>
      </c>
    </row>
    <row r="146" spans="1:8" s="26" customFormat="1" x14ac:dyDescent="0.25">
      <c r="A146" s="16"/>
      <c r="B146" s="16" t="s">
        <v>559</v>
      </c>
      <c r="C146" s="16" t="s">
        <v>649</v>
      </c>
      <c r="D146" s="16" t="s">
        <v>650</v>
      </c>
      <c r="E146" s="14"/>
      <c r="F146" s="14"/>
      <c r="G146" s="26" t="s">
        <v>651</v>
      </c>
      <c r="H146" s="23" t="s">
        <v>784</v>
      </c>
    </row>
    <row r="147" spans="1:8" s="26" customFormat="1" x14ac:dyDescent="0.25">
      <c r="A147" s="16"/>
      <c r="B147" s="16" t="s">
        <v>559</v>
      </c>
      <c r="C147" s="16" t="s">
        <v>585</v>
      </c>
      <c r="D147" s="16" t="s">
        <v>11</v>
      </c>
      <c r="E147" s="19"/>
      <c r="F147" s="19"/>
      <c r="G147" s="26" t="s">
        <v>586</v>
      </c>
      <c r="H147" s="23" t="s">
        <v>667</v>
      </c>
    </row>
    <row r="148" spans="1:8" s="26" customFormat="1" x14ac:dyDescent="0.25">
      <c r="A148" s="16"/>
      <c r="B148" s="16" t="s">
        <v>559</v>
      </c>
      <c r="C148" s="16" t="s">
        <v>568</v>
      </c>
      <c r="D148" s="16" t="s">
        <v>145</v>
      </c>
      <c r="E148" s="19"/>
      <c r="F148" s="19"/>
      <c r="G148" s="26" t="s">
        <v>652</v>
      </c>
      <c r="H148" s="23" t="s">
        <v>569</v>
      </c>
    </row>
    <row r="149" spans="1:8" s="26" customFormat="1" x14ac:dyDescent="0.25">
      <c r="A149" s="16" t="s">
        <v>409</v>
      </c>
      <c r="B149" s="16" t="s">
        <v>559</v>
      </c>
      <c r="C149" s="16" t="s">
        <v>410</v>
      </c>
      <c r="D149" s="16" t="s">
        <v>786</v>
      </c>
      <c r="E149" s="19"/>
      <c r="F149" s="19"/>
      <c r="G149" s="26" t="s">
        <v>575</v>
      </c>
      <c r="H149" s="23" t="s">
        <v>574</v>
      </c>
    </row>
    <row r="150" spans="1:8" s="26" customFormat="1" x14ac:dyDescent="0.25">
      <c r="A150" s="16"/>
      <c r="B150" s="16" t="s">
        <v>559</v>
      </c>
      <c r="C150" s="16" t="s">
        <v>570</v>
      </c>
      <c r="D150" s="16" t="s">
        <v>146</v>
      </c>
      <c r="E150" s="19"/>
      <c r="F150" s="19"/>
      <c r="G150" s="26" t="s">
        <v>571</v>
      </c>
      <c r="H150" s="23" t="s">
        <v>667</v>
      </c>
    </row>
    <row r="151" spans="1:8" s="26" customFormat="1" x14ac:dyDescent="0.25">
      <c r="A151" s="16" t="s">
        <v>411</v>
      </c>
      <c r="B151" s="16" t="s">
        <v>559</v>
      </c>
      <c r="C151" s="16" t="s">
        <v>13</v>
      </c>
      <c r="D151" s="16" t="s">
        <v>148</v>
      </c>
      <c r="E151" s="22" t="s">
        <v>412</v>
      </c>
      <c r="F151" s="22" t="s">
        <v>413</v>
      </c>
      <c r="G151" s="26" t="s">
        <v>899</v>
      </c>
      <c r="H151" s="23" t="s">
        <v>574</v>
      </c>
    </row>
    <row r="152" spans="1:8" s="24" customFormat="1" hidden="1" x14ac:dyDescent="0.25">
      <c r="A152" s="53"/>
      <c r="B152" s="53" t="s">
        <v>559</v>
      </c>
      <c r="C152" s="53" t="s">
        <v>13</v>
      </c>
      <c r="D152" s="53" t="s">
        <v>12</v>
      </c>
      <c r="E152" s="22"/>
      <c r="F152" s="22"/>
      <c r="G152" s="24" t="s">
        <v>591</v>
      </c>
      <c r="H152" s="25" t="s">
        <v>590</v>
      </c>
    </row>
    <row r="153" spans="1:8" s="26" customFormat="1" x14ac:dyDescent="0.25">
      <c r="A153" s="16"/>
      <c r="B153" s="16" t="s">
        <v>559</v>
      </c>
      <c r="C153" s="16" t="s">
        <v>13</v>
      </c>
      <c r="D153" s="16" t="s">
        <v>897</v>
      </c>
      <c r="E153" s="22"/>
      <c r="F153" s="22"/>
      <c r="G153" s="26" t="s">
        <v>898</v>
      </c>
      <c r="H153" s="23" t="s">
        <v>590</v>
      </c>
    </row>
    <row r="154" spans="1:8" s="26" customFormat="1" x14ac:dyDescent="0.25">
      <c r="A154" s="16"/>
      <c r="B154" s="16" t="s">
        <v>559</v>
      </c>
      <c r="C154" s="16" t="s">
        <v>587</v>
      </c>
      <c r="D154" s="16" t="s">
        <v>14</v>
      </c>
      <c r="E154" s="22"/>
      <c r="F154" s="22"/>
      <c r="G154" s="26" t="s">
        <v>589</v>
      </c>
      <c r="H154" s="23" t="s">
        <v>590</v>
      </c>
    </row>
    <row r="155" spans="1:8" s="26" customFormat="1" x14ac:dyDescent="0.25">
      <c r="A155" s="16" t="s">
        <v>414</v>
      </c>
      <c r="B155" s="16" t="s">
        <v>559</v>
      </c>
      <c r="C155" s="16" t="s">
        <v>415</v>
      </c>
      <c r="D155" s="16" t="s">
        <v>6</v>
      </c>
      <c r="E155" s="16" t="s">
        <v>416</v>
      </c>
      <c r="F155" s="18" t="s">
        <v>417</v>
      </c>
      <c r="G155" s="26" t="s">
        <v>900</v>
      </c>
      <c r="H155" s="23" t="s">
        <v>667</v>
      </c>
    </row>
    <row r="156" spans="1:8" s="26" customFormat="1" x14ac:dyDescent="0.25">
      <c r="A156" s="16"/>
      <c r="B156" s="16" t="s">
        <v>559</v>
      </c>
      <c r="C156" s="16" t="s">
        <v>576</v>
      </c>
      <c r="D156" s="23" t="s">
        <v>150</v>
      </c>
      <c r="E156" s="16"/>
      <c r="F156" s="18"/>
      <c r="G156" s="26" t="s">
        <v>647</v>
      </c>
      <c r="H156" s="23" t="s">
        <v>569</v>
      </c>
    </row>
    <row r="157" spans="1:8" s="26" customFormat="1" x14ac:dyDescent="0.25">
      <c r="A157" s="16"/>
      <c r="B157" s="16" t="s">
        <v>559</v>
      </c>
      <c r="C157" s="16" t="s">
        <v>418</v>
      </c>
      <c r="D157" s="18" t="s">
        <v>671</v>
      </c>
      <c r="E157" s="18"/>
      <c r="F157" s="18"/>
      <c r="G157" s="26" t="s">
        <v>672</v>
      </c>
      <c r="H157" s="23" t="s">
        <v>673</v>
      </c>
    </row>
    <row r="158" spans="1:8" s="26" customFormat="1" x14ac:dyDescent="0.25">
      <c r="A158" s="16" t="s">
        <v>420</v>
      </c>
      <c r="B158" s="16" t="s">
        <v>559</v>
      </c>
      <c r="C158" s="16" t="s">
        <v>419</v>
      </c>
      <c r="D158" s="16" t="s">
        <v>16</v>
      </c>
      <c r="E158" s="22" t="s">
        <v>421</v>
      </c>
      <c r="F158" s="22" t="s">
        <v>422</v>
      </c>
      <c r="G158" s="26" t="s">
        <v>901</v>
      </c>
      <c r="H158" s="23" t="s">
        <v>595</v>
      </c>
    </row>
    <row r="159" spans="1:8" s="26" customFormat="1" x14ac:dyDescent="0.25">
      <c r="A159" s="16" t="s">
        <v>423</v>
      </c>
      <c r="B159" s="16" t="s">
        <v>559</v>
      </c>
      <c r="C159" s="16" t="s">
        <v>424</v>
      </c>
      <c r="D159" s="16" t="s">
        <v>3</v>
      </c>
      <c r="E159" s="18" t="s">
        <v>425</v>
      </c>
      <c r="F159" s="18" t="s">
        <v>426</v>
      </c>
      <c r="G159" s="26" t="s">
        <v>902</v>
      </c>
      <c r="H159" s="23" t="s">
        <v>565</v>
      </c>
    </row>
    <row r="160" spans="1:8" s="26" customFormat="1" x14ac:dyDescent="0.25">
      <c r="A160" s="16" t="s">
        <v>427</v>
      </c>
      <c r="B160" s="16" t="s">
        <v>559</v>
      </c>
      <c r="C160" s="16" t="s">
        <v>424</v>
      </c>
      <c r="D160" s="16" t="s">
        <v>4</v>
      </c>
      <c r="E160" s="18" t="s">
        <v>428</v>
      </c>
      <c r="F160" s="18" t="s">
        <v>429</v>
      </c>
      <c r="G160" s="26" t="s">
        <v>903</v>
      </c>
      <c r="H160" s="23" t="s">
        <v>565</v>
      </c>
    </row>
    <row r="161" spans="1:8" s="26" customFormat="1" x14ac:dyDescent="0.25">
      <c r="A161" s="16"/>
      <c r="B161" s="16" t="s">
        <v>559</v>
      </c>
      <c r="C161" s="16" t="s">
        <v>430</v>
      </c>
      <c r="D161" s="16" t="s">
        <v>147</v>
      </c>
      <c r="E161" s="18"/>
      <c r="F161" s="18"/>
      <c r="G161" s="26" t="s">
        <v>572</v>
      </c>
      <c r="H161" s="23" t="s">
        <v>573</v>
      </c>
    </row>
    <row r="162" spans="1:8" s="26" customFormat="1" x14ac:dyDescent="0.25">
      <c r="A162" s="16" t="s">
        <v>431</v>
      </c>
      <c r="B162" s="16" t="s">
        <v>559</v>
      </c>
      <c r="C162" s="16" t="s">
        <v>430</v>
      </c>
      <c r="D162" s="16" t="s">
        <v>0</v>
      </c>
      <c r="E162" s="18" t="s">
        <v>432</v>
      </c>
      <c r="F162" s="18" t="s">
        <v>433</v>
      </c>
      <c r="G162" s="26" t="s">
        <v>904</v>
      </c>
      <c r="H162" s="23" t="s">
        <v>565</v>
      </c>
    </row>
    <row r="163" spans="1:8" s="23" customFormat="1" x14ac:dyDescent="0.25">
      <c r="A163" s="16" t="s">
        <v>434</v>
      </c>
      <c r="B163" s="20" t="s">
        <v>62</v>
      </c>
      <c r="C163" s="20" t="s">
        <v>787</v>
      </c>
      <c r="D163" s="20" t="s">
        <v>788</v>
      </c>
      <c r="E163" s="22"/>
      <c r="F163" s="22"/>
      <c r="G163" s="26" t="s">
        <v>909</v>
      </c>
      <c r="H163" s="20" t="s">
        <v>799</v>
      </c>
    </row>
    <row r="164" spans="1:8" s="23" customFormat="1" x14ac:dyDescent="0.25">
      <c r="A164" s="16" t="s">
        <v>435</v>
      </c>
      <c r="B164" s="20" t="s">
        <v>62</v>
      </c>
      <c r="C164" s="20" t="s">
        <v>789</v>
      </c>
      <c r="D164" s="23" t="s">
        <v>789</v>
      </c>
      <c r="E164" s="22"/>
      <c r="F164" s="22"/>
      <c r="G164" s="23" t="s">
        <v>910</v>
      </c>
      <c r="H164" s="23" t="s">
        <v>807</v>
      </c>
    </row>
    <row r="165" spans="1:8" s="23" customFormat="1" x14ac:dyDescent="0.25">
      <c r="A165" s="16" t="s">
        <v>436</v>
      </c>
      <c r="B165" s="20" t="s">
        <v>62</v>
      </c>
      <c r="C165" s="20" t="s">
        <v>796</v>
      </c>
      <c r="D165" s="20" t="s">
        <v>790</v>
      </c>
      <c r="E165" s="22"/>
      <c r="F165" s="22"/>
      <c r="G165" s="20" t="s">
        <v>64</v>
      </c>
      <c r="H165" s="20" t="s">
        <v>802</v>
      </c>
    </row>
    <row r="166" spans="1:8" s="23" customFormat="1" x14ac:dyDescent="0.25">
      <c r="A166" s="16" t="s">
        <v>437</v>
      </c>
      <c r="B166" s="20" t="s">
        <v>62</v>
      </c>
      <c r="C166" s="20" t="s">
        <v>797</v>
      </c>
      <c r="D166" s="20" t="s">
        <v>791</v>
      </c>
      <c r="E166" s="22"/>
      <c r="F166" s="22"/>
      <c r="G166" s="20" t="s">
        <v>65</v>
      </c>
      <c r="H166" s="20" t="s">
        <v>803</v>
      </c>
    </row>
    <row r="167" spans="1:8" s="23" customFormat="1" x14ac:dyDescent="0.25">
      <c r="A167" s="16" t="s">
        <v>438</v>
      </c>
      <c r="B167" s="20" t="s">
        <v>62</v>
      </c>
      <c r="C167" s="20" t="s">
        <v>798</v>
      </c>
      <c r="D167" s="20" t="s">
        <v>792</v>
      </c>
      <c r="E167" s="22"/>
      <c r="F167" s="22"/>
      <c r="G167" s="20" t="s">
        <v>66</v>
      </c>
      <c r="H167" s="20" t="s">
        <v>804</v>
      </c>
    </row>
    <row r="168" spans="1:8" s="23" customFormat="1" x14ac:dyDescent="0.25">
      <c r="A168" s="16" t="s">
        <v>439</v>
      </c>
      <c r="B168" s="20" t="s">
        <v>62</v>
      </c>
      <c r="C168" s="20" t="s">
        <v>793</v>
      </c>
      <c r="D168" s="20" t="s">
        <v>793</v>
      </c>
      <c r="E168" s="22"/>
      <c r="F168" s="22"/>
      <c r="G168" s="20" t="s">
        <v>67</v>
      </c>
      <c r="H168" s="20" t="s">
        <v>799</v>
      </c>
    </row>
    <row r="169" spans="1:8" s="23" customFormat="1" x14ac:dyDescent="0.25">
      <c r="A169" s="16" t="s">
        <v>440</v>
      </c>
      <c r="B169" s="20" t="s">
        <v>62</v>
      </c>
      <c r="C169" s="20" t="s">
        <v>801</v>
      </c>
      <c r="D169" s="20" t="s">
        <v>794</v>
      </c>
      <c r="E169" s="22"/>
      <c r="F169" s="22"/>
      <c r="G169" s="20" t="s">
        <v>68</v>
      </c>
      <c r="H169" s="20" t="s">
        <v>805</v>
      </c>
    </row>
    <row r="170" spans="1:8" s="23" customFormat="1" x14ac:dyDescent="0.25">
      <c r="A170" s="16" t="s">
        <v>441</v>
      </c>
      <c r="B170" s="20" t="s">
        <v>62</v>
      </c>
      <c r="C170" s="20" t="s">
        <v>800</v>
      </c>
      <c r="D170" s="20" t="s">
        <v>795</v>
      </c>
      <c r="E170" s="22"/>
      <c r="F170" s="22"/>
      <c r="G170" s="20" t="s">
        <v>69</v>
      </c>
      <c r="H170" s="20" t="s">
        <v>806</v>
      </c>
    </row>
    <row r="171" spans="1:8" s="39" customFormat="1" x14ac:dyDescent="0.25">
      <c r="A171" s="16" t="s">
        <v>823</v>
      </c>
      <c r="B171" s="16" t="s">
        <v>824</v>
      </c>
      <c r="C171" s="16" t="s">
        <v>825</v>
      </c>
      <c r="D171" s="38" t="s">
        <v>826</v>
      </c>
      <c r="G171" s="16" t="s">
        <v>827</v>
      </c>
      <c r="H171" s="39" t="s">
        <v>828</v>
      </c>
    </row>
    <row r="172" spans="1:8" s="40" customFormat="1" x14ac:dyDescent="0.25">
      <c r="A172" s="16" t="s">
        <v>829</v>
      </c>
      <c r="B172" s="16" t="s">
        <v>824</v>
      </c>
      <c r="C172" s="16" t="s">
        <v>830</v>
      </c>
      <c r="D172" s="16" t="s">
        <v>869</v>
      </c>
      <c r="E172" s="47"/>
      <c r="F172" s="46"/>
      <c r="G172" s="16" t="s">
        <v>831</v>
      </c>
      <c r="H172" s="39" t="s">
        <v>828</v>
      </c>
    </row>
    <row r="173" spans="1:8" s="39" customFormat="1" x14ac:dyDescent="0.25">
      <c r="A173" s="16" t="s">
        <v>832</v>
      </c>
      <c r="B173" s="16" t="s">
        <v>824</v>
      </c>
      <c r="C173" s="16" t="s">
        <v>833</v>
      </c>
      <c r="D173" s="38" t="s">
        <v>834</v>
      </c>
      <c r="E173" s="44"/>
      <c r="F173" s="44"/>
      <c r="G173" s="16" t="s">
        <v>835</v>
      </c>
      <c r="H173" s="39" t="s">
        <v>828</v>
      </c>
    </row>
    <row r="174" spans="1:8" s="39" customFormat="1" x14ac:dyDescent="0.25">
      <c r="A174" s="16" t="s">
        <v>836</v>
      </c>
      <c r="B174" s="16" t="s">
        <v>824</v>
      </c>
      <c r="C174" s="16" t="s">
        <v>830</v>
      </c>
      <c r="D174" s="38" t="s">
        <v>816</v>
      </c>
      <c r="E174" s="44"/>
      <c r="F174" s="44"/>
      <c r="G174" s="16" t="s">
        <v>837</v>
      </c>
      <c r="H174" s="39" t="s">
        <v>828</v>
      </c>
    </row>
    <row r="175" spans="1:8" s="39" customFormat="1" x14ac:dyDescent="0.25">
      <c r="A175" s="16" t="s">
        <v>838</v>
      </c>
      <c r="B175" s="16" t="s">
        <v>824</v>
      </c>
      <c r="C175" s="16" t="s">
        <v>839</v>
      </c>
      <c r="D175" s="38" t="s">
        <v>840</v>
      </c>
      <c r="E175" s="44"/>
      <c r="F175" s="44"/>
      <c r="G175" s="16" t="s">
        <v>865</v>
      </c>
      <c r="H175" s="39" t="s">
        <v>673</v>
      </c>
    </row>
    <row r="176" spans="1:8" s="41" customFormat="1" x14ac:dyDescent="0.25">
      <c r="A176" s="16" t="s">
        <v>841</v>
      </c>
      <c r="B176" s="16" t="s">
        <v>824</v>
      </c>
      <c r="C176" s="42" t="s">
        <v>842</v>
      </c>
      <c r="D176" s="38" t="s">
        <v>818</v>
      </c>
      <c r="E176" s="45"/>
      <c r="F176" s="46"/>
      <c r="G176" s="16" t="s">
        <v>867</v>
      </c>
      <c r="H176" s="39" t="s">
        <v>673</v>
      </c>
    </row>
    <row r="177" spans="1:8" s="41" customFormat="1" x14ac:dyDescent="0.25">
      <c r="A177" s="16" t="s">
        <v>843</v>
      </c>
      <c r="B177" s="16" t="s">
        <v>824</v>
      </c>
      <c r="C177" s="42" t="s">
        <v>844</v>
      </c>
      <c r="D177" s="38" t="s">
        <v>845</v>
      </c>
      <c r="E177" s="45"/>
      <c r="F177" s="46"/>
      <c r="G177" s="16" t="s">
        <v>866</v>
      </c>
      <c r="H177" s="39" t="s">
        <v>846</v>
      </c>
    </row>
    <row r="178" spans="1:8" s="41" customFormat="1" x14ac:dyDescent="0.25">
      <c r="A178" s="16" t="s">
        <v>847</v>
      </c>
      <c r="B178" s="16" t="s">
        <v>824</v>
      </c>
      <c r="C178" s="42" t="s">
        <v>848</v>
      </c>
      <c r="D178" s="38" t="s">
        <v>820</v>
      </c>
      <c r="E178" s="45"/>
      <c r="F178" s="46"/>
      <c r="G178" s="16" t="s">
        <v>849</v>
      </c>
      <c r="H178" s="39" t="s">
        <v>739</v>
      </c>
    </row>
    <row r="179" spans="1:8" s="41" customFormat="1" x14ac:dyDescent="0.25">
      <c r="A179" s="16" t="s">
        <v>850</v>
      </c>
      <c r="B179" s="16" t="s">
        <v>824</v>
      </c>
      <c r="C179" s="42" t="s">
        <v>851</v>
      </c>
      <c r="D179" s="38" t="s">
        <v>821</v>
      </c>
      <c r="E179" s="45"/>
      <c r="F179" s="46"/>
      <c r="G179" s="16" t="s">
        <v>852</v>
      </c>
      <c r="H179" s="39" t="s">
        <v>739</v>
      </c>
    </row>
    <row r="180" spans="1:8" s="41" customFormat="1" x14ac:dyDescent="0.25">
      <c r="A180" s="16" t="s">
        <v>853</v>
      </c>
      <c r="B180" s="16" t="s">
        <v>824</v>
      </c>
      <c r="C180" s="42" t="s">
        <v>854</v>
      </c>
      <c r="D180" s="38" t="s">
        <v>855</v>
      </c>
      <c r="E180" s="45"/>
      <c r="F180" s="46"/>
      <c r="G180" s="16" t="s">
        <v>868</v>
      </c>
      <c r="H180" s="39" t="s">
        <v>856</v>
      </c>
    </row>
    <row r="182" spans="1:8" s="10" customFormat="1" x14ac:dyDescent="0.25">
      <c r="A182" s="7"/>
      <c r="B182" s="3"/>
      <c r="C182" s="3"/>
      <c r="D182" s="9"/>
      <c r="E182" s="3"/>
      <c r="G182" s="7"/>
      <c r="H182" s="5"/>
    </row>
  </sheetData>
  <autoFilter ref="A1:I180">
    <filterColumn colId="2">
      <colorFilter dxfId="0"/>
    </filterColumn>
  </autoFilter>
  <phoneticPr fontId="32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tabColor theme="6"/>
  </sheetPr>
  <dimension ref="A1:A15"/>
  <sheetViews>
    <sheetView workbookViewId="0">
      <selection activeCell="A18" sqref="A18"/>
    </sheetView>
  </sheetViews>
  <sheetFormatPr defaultColWidth="8.85546875" defaultRowHeight="15" x14ac:dyDescent="0.25"/>
  <cols>
    <col min="1" max="1" width="85.42578125" customWidth="1"/>
  </cols>
  <sheetData>
    <row r="1" spans="1:1" x14ac:dyDescent="0.25">
      <c r="A1" s="31" t="s">
        <v>636</v>
      </c>
    </row>
    <row r="2" spans="1:1" x14ac:dyDescent="0.25">
      <c r="A2" t="s">
        <v>631</v>
      </c>
    </row>
    <row r="3" spans="1:1" s="12" customFormat="1" x14ac:dyDescent="0.25">
      <c r="A3" s="12" t="s">
        <v>630</v>
      </c>
    </row>
    <row r="4" spans="1:1" s="12" customFormat="1" x14ac:dyDescent="0.25">
      <c r="A4" s="12" t="s">
        <v>726</v>
      </c>
    </row>
    <row r="5" spans="1:1" x14ac:dyDescent="0.25">
      <c r="A5" t="s">
        <v>632</v>
      </c>
    </row>
    <row r="6" spans="1:1" s="12" customFormat="1" x14ac:dyDescent="0.25">
      <c r="A6" s="12" t="s">
        <v>633</v>
      </c>
    </row>
    <row r="7" spans="1:1" x14ac:dyDescent="0.25">
      <c r="A7" t="s">
        <v>634</v>
      </c>
    </row>
    <row r="8" spans="1:1" s="12" customFormat="1" x14ac:dyDescent="0.25">
      <c r="A8" s="12" t="s">
        <v>635</v>
      </c>
    </row>
    <row r="9" spans="1:1" x14ac:dyDescent="0.25">
      <c r="A9" t="s">
        <v>673</v>
      </c>
    </row>
    <row r="10" spans="1:1" x14ac:dyDescent="0.25">
      <c r="A10" t="s">
        <v>737</v>
      </c>
    </row>
    <row r="11" spans="1:1" x14ac:dyDescent="0.25">
      <c r="A11" t="s">
        <v>569</v>
      </c>
    </row>
    <row r="12" spans="1:1" x14ac:dyDescent="0.25">
      <c r="A12" t="s">
        <v>738</v>
      </c>
    </row>
    <row r="13" spans="1:1" x14ac:dyDescent="0.25">
      <c r="A13" t="s">
        <v>739</v>
      </c>
    </row>
    <row r="14" spans="1:1" x14ac:dyDescent="0.25">
      <c r="A14" t="s">
        <v>628</v>
      </c>
    </row>
    <row r="15" spans="1:1" x14ac:dyDescent="0.25">
      <c r="A15" t="s">
        <v>629</v>
      </c>
    </row>
  </sheetData>
  <phoneticPr fontId="3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tabColor theme="4"/>
  </sheetPr>
  <dimension ref="A1:A4"/>
  <sheetViews>
    <sheetView workbookViewId="0"/>
  </sheetViews>
  <sheetFormatPr defaultColWidth="8.85546875" defaultRowHeight="15" x14ac:dyDescent="0.25"/>
  <cols>
    <col min="1" max="1" width="113.85546875" style="34" customWidth="1"/>
  </cols>
  <sheetData>
    <row r="1" spans="1:1" x14ac:dyDescent="0.25">
      <c r="A1" s="34" t="s">
        <v>639</v>
      </c>
    </row>
    <row r="2" spans="1:1" x14ac:dyDescent="0.25">
      <c r="A2" s="34" t="s">
        <v>640</v>
      </c>
    </row>
    <row r="3" spans="1:1" x14ac:dyDescent="0.25">
      <c r="A3" s="34" t="s">
        <v>641</v>
      </c>
    </row>
    <row r="4" spans="1:1" x14ac:dyDescent="0.25">
      <c r="A4" s="34" t="s">
        <v>642</v>
      </c>
    </row>
  </sheetData>
  <phoneticPr fontId="3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0" tint="-0.249977111117893"/>
  </sheetPr>
  <dimension ref="A1:H157"/>
  <sheetViews>
    <sheetView workbookViewId="0">
      <pane ySplit="1" topLeftCell="A80" activePane="bottomLeft" state="frozen"/>
      <selection pane="bottomLeft" activeCell="D96" sqref="D96"/>
    </sheetView>
  </sheetViews>
  <sheetFormatPr defaultRowHeight="15" x14ac:dyDescent="0.25"/>
  <cols>
    <col min="1" max="1" width="33.7109375" customWidth="1"/>
    <col min="2" max="2" width="13.85546875" style="51" customWidth="1"/>
  </cols>
  <sheetData>
    <row r="1" spans="1:8" x14ac:dyDescent="0.25">
      <c r="A1" t="s">
        <v>883</v>
      </c>
      <c r="B1" s="51" t="s">
        <v>884</v>
      </c>
      <c r="C1" t="s">
        <v>138</v>
      </c>
      <c r="D1" t="s">
        <v>123</v>
      </c>
      <c r="F1" s="31" t="s">
        <v>118</v>
      </c>
      <c r="H1" s="31"/>
    </row>
    <row r="2" spans="1:8" x14ac:dyDescent="0.25">
      <c r="A2" t="s">
        <v>766</v>
      </c>
      <c r="B2" s="51" t="s">
        <v>80</v>
      </c>
      <c r="C2">
        <f>BL!B3</f>
        <v>9</v>
      </c>
      <c r="D2" s="51">
        <f>BL!C3</f>
        <v>10</v>
      </c>
    </row>
    <row r="3" spans="1:8" x14ac:dyDescent="0.25">
      <c r="A3" t="s">
        <v>82</v>
      </c>
      <c r="B3" s="51" t="s">
        <v>80</v>
      </c>
      <c r="C3">
        <f>BL!H3</f>
        <v>15</v>
      </c>
      <c r="D3" s="51">
        <f>BL!I3</f>
        <v>15</v>
      </c>
    </row>
    <row r="4" spans="1:8" x14ac:dyDescent="0.25">
      <c r="A4" t="s">
        <v>769</v>
      </c>
      <c r="B4" s="51" t="s">
        <v>80</v>
      </c>
      <c r="C4">
        <f>BL!F3</f>
        <v>0</v>
      </c>
      <c r="D4" s="51">
        <f>BL!G3</f>
        <v>0</v>
      </c>
    </row>
    <row r="5" spans="1:8" x14ac:dyDescent="0.25">
      <c r="A5" t="s">
        <v>770</v>
      </c>
      <c r="B5" s="51" t="s">
        <v>80</v>
      </c>
      <c r="C5">
        <f>BL!J3</f>
        <v>3</v>
      </c>
      <c r="D5" s="51">
        <f>BL!K3</f>
        <v>3</v>
      </c>
    </row>
    <row r="6" spans="1:8" x14ac:dyDescent="0.25">
      <c r="A6" t="s">
        <v>768</v>
      </c>
      <c r="B6" s="51" t="s">
        <v>80</v>
      </c>
      <c r="C6">
        <f>BL!D3</f>
        <v>1</v>
      </c>
      <c r="D6" s="51">
        <f>BL!E3</f>
        <v>1</v>
      </c>
    </row>
    <row r="7" spans="1:8" x14ac:dyDescent="0.25">
      <c r="A7" t="s">
        <v>771</v>
      </c>
      <c r="B7" s="51" t="s">
        <v>80</v>
      </c>
      <c r="C7">
        <f>BL!L3</f>
        <v>16</v>
      </c>
      <c r="D7" s="51">
        <f>BL!M3</f>
        <v>16</v>
      </c>
    </row>
    <row r="8" spans="1:8" x14ac:dyDescent="0.25">
      <c r="A8" t="s">
        <v>773</v>
      </c>
      <c r="B8" s="51" t="s">
        <v>80</v>
      </c>
      <c r="C8">
        <f>BL!P3</f>
        <v>28</v>
      </c>
      <c r="D8" s="51">
        <f>BL!Q3</f>
        <v>32</v>
      </c>
    </row>
    <row r="9" spans="1:8" x14ac:dyDescent="0.25">
      <c r="A9" t="s">
        <v>772</v>
      </c>
      <c r="B9" s="51" t="s">
        <v>80</v>
      </c>
      <c r="C9">
        <f>BL!N3</f>
        <v>2</v>
      </c>
      <c r="D9" s="51">
        <f>BL!O3</f>
        <v>2</v>
      </c>
    </row>
    <row r="10" spans="1:8" x14ac:dyDescent="0.25">
      <c r="A10" t="s">
        <v>92</v>
      </c>
      <c r="B10" s="51" t="s">
        <v>90</v>
      </c>
      <c r="C10">
        <f>PD!R3</f>
        <v>0</v>
      </c>
      <c r="D10" s="51">
        <f>PD!S3</f>
        <v>1</v>
      </c>
    </row>
    <row r="11" spans="1:8" x14ac:dyDescent="0.25">
      <c r="A11" t="s">
        <v>101</v>
      </c>
      <c r="B11" s="51" t="s">
        <v>90</v>
      </c>
      <c r="C11">
        <f>PD!H3</f>
        <v>15</v>
      </c>
      <c r="D11" s="51">
        <f>PD!I3</f>
        <v>15</v>
      </c>
    </row>
    <row r="12" spans="1:8" x14ac:dyDescent="0.25">
      <c r="A12" t="s">
        <v>106</v>
      </c>
      <c r="B12" s="51" t="s">
        <v>90</v>
      </c>
      <c r="C12">
        <f>PD!T3</f>
        <v>85</v>
      </c>
      <c r="D12" s="51">
        <f>PD!U3</f>
        <v>97</v>
      </c>
    </row>
    <row r="13" spans="1:8" x14ac:dyDescent="0.25">
      <c r="A13" t="s">
        <v>857</v>
      </c>
      <c r="B13" s="51" t="s">
        <v>90</v>
      </c>
      <c r="C13">
        <f>PD!J3</f>
        <v>4</v>
      </c>
      <c r="D13" s="51">
        <f>PD!K3</f>
        <v>4</v>
      </c>
    </row>
    <row r="14" spans="1:8" x14ac:dyDescent="0.25">
      <c r="A14" t="s">
        <v>691</v>
      </c>
      <c r="B14" s="51" t="s">
        <v>90</v>
      </c>
      <c r="C14">
        <f>PD!F3</f>
        <v>2</v>
      </c>
      <c r="D14" s="51">
        <f>PD!G3</f>
        <v>5</v>
      </c>
    </row>
    <row r="15" spans="1:8" x14ac:dyDescent="0.25">
      <c r="A15" t="s">
        <v>875</v>
      </c>
      <c r="B15" s="51" t="s">
        <v>90</v>
      </c>
      <c r="C15">
        <f>PD!AD3</f>
        <v>3</v>
      </c>
      <c r="D15" s="51">
        <f>PD!AE3</f>
        <v>5</v>
      </c>
    </row>
    <row r="16" spans="1:8" x14ac:dyDescent="0.25">
      <c r="A16" t="s">
        <v>336</v>
      </c>
      <c r="B16" s="51" t="s">
        <v>90</v>
      </c>
      <c r="C16">
        <f>PD!N3</f>
        <v>50</v>
      </c>
      <c r="D16" s="51">
        <f>PD!O3</f>
        <v>50</v>
      </c>
    </row>
    <row r="17" spans="1:4" x14ac:dyDescent="0.25">
      <c r="A17" t="s">
        <v>341</v>
      </c>
      <c r="B17" s="51" t="s">
        <v>90</v>
      </c>
      <c r="C17">
        <f>PD!P3</f>
        <v>8</v>
      </c>
      <c r="D17" s="51">
        <f>PD!Q3</f>
        <v>8</v>
      </c>
    </row>
    <row r="18" spans="1:4" x14ac:dyDescent="0.25">
      <c r="A18" t="s">
        <v>5</v>
      </c>
      <c r="B18" s="51" t="s">
        <v>90</v>
      </c>
      <c r="C18">
        <f>PD!D3</f>
        <v>7</v>
      </c>
      <c r="D18" s="51">
        <f>PD!E3</f>
        <v>7</v>
      </c>
    </row>
    <row r="19" spans="1:4" x14ac:dyDescent="0.25">
      <c r="A19" t="s">
        <v>734</v>
      </c>
      <c r="B19" s="51" t="s">
        <v>90</v>
      </c>
      <c r="C19">
        <f>PD!B3</f>
        <v>20</v>
      </c>
      <c r="D19" s="51">
        <f>PD!C3</f>
        <v>25</v>
      </c>
    </row>
    <row r="20" spans="1:4" x14ac:dyDescent="0.25">
      <c r="A20" t="s">
        <v>357</v>
      </c>
      <c r="B20" s="51" t="s">
        <v>90</v>
      </c>
      <c r="C20">
        <f>PD!V3</f>
        <v>80</v>
      </c>
      <c r="D20" s="51">
        <f>PD!W3</f>
        <v>99</v>
      </c>
    </row>
    <row r="21" spans="1:4" x14ac:dyDescent="0.25">
      <c r="A21" t="s">
        <v>872</v>
      </c>
      <c r="B21" s="51" t="s">
        <v>90</v>
      </c>
      <c r="C21">
        <f>PD!AB3</f>
        <v>10</v>
      </c>
      <c r="D21" s="51">
        <f>PD!AC3</f>
        <v>15</v>
      </c>
    </row>
    <row r="22" spans="1:4" x14ac:dyDescent="0.25">
      <c r="A22" t="s">
        <v>151</v>
      </c>
      <c r="B22" s="51" t="s">
        <v>90</v>
      </c>
      <c r="C22">
        <f>PD!X3</f>
        <v>25</v>
      </c>
      <c r="D22" s="51">
        <f>PD!Y3</f>
        <v>35</v>
      </c>
    </row>
    <row r="23" spans="1:4" x14ac:dyDescent="0.25">
      <c r="A23" t="s">
        <v>156</v>
      </c>
      <c r="B23" s="51" t="s">
        <v>90</v>
      </c>
      <c r="C23">
        <f>PD!Z3</f>
        <v>17</v>
      </c>
      <c r="D23" s="51">
        <f>PD!AA3</f>
        <v>25</v>
      </c>
    </row>
    <row r="24" spans="1:4" x14ac:dyDescent="0.25">
      <c r="A24" t="s">
        <v>879</v>
      </c>
      <c r="B24" s="51" t="s">
        <v>90</v>
      </c>
      <c r="C24">
        <f>PD!AF3</f>
        <v>0</v>
      </c>
      <c r="D24" s="51">
        <f>PD!AG3</f>
        <v>0</v>
      </c>
    </row>
    <row r="25" spans="1:4" x14ac:dyDescent="0.25">
      <c r="A25" t="s">
        <v>859</v>
      </c>
      <c r="B25" s="51" t="s">
        <v>90</v>
      </c>
      <c r="C25">
        <f>PD!L3</f>
        <v>33</v>
      </c>
      <c r="D25" s="51">
        <f>PD!M3</f>
        <v>33</v>
      </c>
    </row>
    <row r="26" spans="1:4" x14ac:dyDescent="0.25">
      <c r="A26" t="s">
        <v>680</v>
      </c>
      <c r="B26" s="51" t="s">
        <v>159</v>
      </c>
      <c r="C26">
        <f>RO!AV3</f>
        <v>7</v>
      </c>
      <c r="D26" s="51">
        <f>RO!AW3</f>
        <v>7</v>
      </c>
    </row>
    <row r="27" spans="1:4" x14ac:dyDescent="0.25">
      <c r="A27" t="s">
        <v>684</v>
      </c>
      <c r="B27" s="51" t="s">
        <v>159</v>
      </c>
      <c r="C27">
        <f>RO!BF3</f>
        <v>0</v>
      </c>
      <c r="D27" s="51">
        <f>RO!BG3</f>
        <v>1</v>
      </c>
    </row>
    <row r="28" spans="1:4" x14ac:dyDescent="0.25">
      <c r="A28" t="s">
        <v>685</v>
      </c>
      <c r="B28" s="51" t="s">
        <v>159</v>
      </c>
      <c r="C28">
        <f>RO!BH3</f>
        <v>5</v>
      </c>
      <c r="D28" s="51">
        <f>RO!BI3</f>
        <v>7</v>
      </c>
    </row>
    <row r="29" spans="1:4" x14ac:dyDescent="0.25">
      <c r="A29" t="s">
        <v>687</v>
      </c>
      <c r="B29" s="51" t="s">
        <v>159</v>
      </c>
      <c r="C29">
        <f>RO!BL3</f>
        <v>4</v>
      </c>
      <c r="D29" s="51">
        <f>RO!BM3</f>
        <v>4</v>
      </c>
    </row>
    <row r="30" spans="1:4" x14ac:dyDescent="0.25">
      <c r="A30" t="s">
        <v>688</v>
      </c>
      <c r="B30" s="51" t="s">
        <v>159</v>
      </c>
      <c r="C30">
        <f>RO!BN3</f>
        <v>61</v>
      </c>
      <c r="D30" s="51">
        <f>RO!BO3</f>
        <v>61</v>
      </c>
    </row>
    <row r="31" spans="1:4" x14ac:dyDescent="0.25">
      <c r="A31" t="s">
        <v>689</v>
      </c>
      <c r="B31" s="51" t="s">
        <v>159</v>
      </c>
      <c r="C31">
        <f>RO!BP3</f>
        <v>0</v>
      </c>
      <c r="D31" s="51">
        <f>RO!BQ3</f>
        <v>0</v>
      </c>
    </row>
    <row r="32" spans="1:4" x14ac:dyDescent="0.25">
      <c r="A32" t="s">
        <v>679</v>
      </c>
      <c r="B32" s="51" t="s">
        <v>159</v>
      </c>
      <c r="C32">
        <f>RO!AR3</f>
        <v>7</v>
      </c>
      <c r="D32" s="51">
        <f>RO!AS3</f>
        <v>7</v>
      </c>
    </row>
    <row r="33" spans="1:4" x14ac:dyDescent="0.25">
      <c r="A33" t="s">
        <v>811</v>
      </c>
      <c r="B33" s="51" t="s">
        <v>159</v>
      </c>
      <c r="C33">
        <f>RO!AD3</f>
        <v>25</v>
      </c>
      <c r="D33" s="51">
        <f>RO!AE3</f>
        <v>30</v>
      </c>
    </row>
    <row r="34" spans="1:4" x14ac:dyDescent="0.25">
      <c r="A34" t="s">
        <v>812</v>
      </c>
      <c r="B34" s="51" t="s">
        <v>159</v>
      </c>
      <c r="C34">
        <f>RO!AF3</f>
        <v>0</v>
      </c>
      <c r="D34" s="51">
        <f>RO!AG3</f>
        <v>0</v>
      </c>
    </row>
    <row r="35" spans="1:4" x14ac:dyDescent="0.25">
      <c r="A35" t="s">
        <v>683</v>
      </c>
      <c r="B35" s="51" t="s">
        <v>159</v>
      </c>
      <c r="C35">
        <f>RO!BB3</f>
        <v>5</v>
      </c>
      <c r="D35" s="51">
        <f>RO!BC3</f>
        <v>5</v>
      </c>
    </row>
    <row r="36" spans="1:4" x14ac:dyDescent="0.25">
      <c r="A36" t="s">
        <v>754</v>
      </c>
      <c r="B36" s="51" t="s">
        <v>159</v>
      </c>
      <c r="C36">
        <f>RO!AP3</f>
        <v>8</v>
      </c>
      <c r="D36" s="51">
        <f>RO!AQ3</f>
        <v>10</v>
      </c>
    </row>
    <row r="37" spans="1:4" x14ac:dyDescent="0.25">
      <c r="A37" t="s">
        <v>742</v>
      </c>
      <c r="B37" s="51" t="s">
        <v>159</v>
      </c>
      <c r="C37">
        <f>RO!AL3</f>
        <v>3</v>
      </c>
      <c r="D37" s="51">
        <f>RO!AM3</f>
        <v>3</v>
      </c>
    </row>
    <row r="38" spans="1:4" x14ac:dyDescent="0.25">
      <c r="A38" t="s">
        <v>676</v>
      </c>
      <c r="B38" s="51" t="s">
        <v>159</v>
      </c>
      <c r="C38">
        <f>RO!AH3</f>
        <v>0</v>
      </c>
      <c r="D38" s="51">
        <f>RO!AI3</f>
        <v>0</v>
      </c>
    </row>
    <row r="39" spans="1:4" x14ac:dyDescent="0.25">
      <c r="A39" t="s">
        <v>686</v>
      </c>
      <c r="B39" s="51" t="s">
        <v>159</v>
      </c>
      <c r="C39">
        <f>RO!BJ3</f>
        <v>3</v>
      </c>
      <c r="D39" s="51">
        <f>RO!BK3</f>
        <v>3</v>
      </c>
    </row>
    <row r="40" spans="1:4" x14ac:dyDescent="0.25">
      <c r="A40" t="s">
        <v>782</v>
      </c>
      <c r="B40" s="51" t="s">
        <v>159</v>
      </c>
      <c r="C40">
        <f>RO!AT3</f>
        <v>40</v>
      </c>
      <c r="D40" s="51">
        <f>RO!AU3</f>
        <v>40</v>
      </c>
    </row>
    <row r="41" spans="1:4" x14ac:dyDescent="0.25">
      <c r="A41" t="s">
        <v>167</v>
      </c>
      <c r="B41" s="51" t="s">
        <v>159</v>
      </c>
      <c r="C41">
        <f>RO!P3</f>
        <v>1</v>
      </c>
      <c r="D41" s="51">
        <f>RO!Q3</f>
        <v>1</v>
      </c>
    </row>
    <row r="42" spans="1:4" x14ac:dyDescent="0.25">
      <c r="A42" t="s">
        <v>171</v>
      </c>
      <c r="B42" s="51" t="s">
        <v>159</v>
      </c>
      <c r="C42">
        <f>RO!V3</f>
        <v>5</v>
      </c>
      <c r="D42" s="51">
        <f>RO!W3</f>
        <v>5</v>
      </c>
    </row>
    <row r="43" spans="1:4" x14ac:dyDescent="0.25">
      <c r="A43" t="s">
        <v>175</v>
      </c>
      <c r="B43" s="51" t="s">
        <v>159</v>
      </c>
      <c r="C43">
        <f>RO!T3</f>
        <v>0</v>
      </c>
      <c r="D43" s="51">
        <f>RO!U3</f>
        <v>0</v>
      </c>
    </row>
    <row r="44" spans="1:4" x14ac:dyDescent="0.25">
      <c r="A44" t="s">
        <v>179</v>
      </c>
      <c r="B44" s="51" t="s">
        <v>159</v>
      </c>
      <c r="C44">
        <f>RO!Z3</f>
        <v>0</v>
      </c>
      <c r="D44" s="51">
        <f>RO!AA3</f>
        <v>0</v>
      </c>
    </row>
    <row r="45" spans="1:4" x14ac:dyDescent="0.25">
      <c r="A45" t="s">
        <v>183</v>
      </c>
      <c r="B45" s="51" t="s">
        <v>159</v>
      </c>
      <c r="C45">
        <f>RO!X3</f>
        <v>0</v>
      </c>
      <c r="D45" s="51">
        <f>RO!Y3</f>
        <v>0</v>
      </c>
    </row>
    <row r="46" spans="1:4" x14ac:dyDescent="0.25">
      <c r="A46" t="s">
        <v>678</v>
      </c>
      <c r="B46" s="51" t="s">
        <v>159</v>
      </c>
      <c r="C46">
        <f>RO!AN3</f>
        <v>8</v>
      </c>
      <c r="D46" s="51">
        <f>RO!AO3</f>
        <v>8</v>
      </c>
    </row>
    <row r="47" spans="1:4" x14ac:dyDescent="0.25">
      <c r="A47" t="s">
        <v>187</v>
      </c>
      <c r="B47" s="51" t="s">
        <v>159</v>
      </c>
      <c r="C47">
        <f>RO!N3</f>
        <v>15</v>
      </c>
      <c r="D47" s="51">
        <f>RO!O3</f>
        <v>15</v>
      </c>
    </row>
    <row r="48" spans="1:4" x14ac:dyDescent="0.25">
      <c r="A48" t="s">
        <v>191</v>
      </c>
      <c r="B48" s="51" t="s">
        <v>159</v>
      </c>
      <c r="C48">
        <f>RO!R3</f>
        <v>0</v>
      </c>
      <c r="D48" s="51">
        <f>RO!S3</f>
        <v>0</v>
      </c>
    </row>
    <row r="49" spans="1:4" x14ac:dyDescent="0.25">
      <c r="A49" t="s">
        <v>195</v>
      </c>
      <c r="B49" s="51" t="s">
        <v>159</v>
      </c>
      <c r="C49">
        <f>RO!L3</f>
        <v>35</v>
      </c>
      <c r="D49" s="51">
        <f>RO!M3</f>
        <v>40</v>
      </c>
    </row>
    <row r="50" spans="1:4" x14ac:dyDescent="0.25">
      <c r="A50" t="s">
        <v>809</v>
      </c>
      <c r="B50" s="51" t="s">
        <v>159</v>
      </c>
      <c r="C50">
        <f>RO!AB3</f>
        <v>15</v>
      </c>
      <c r="D50" s="51">
        <f>RO!AC3</f>
        <v>15</v>
      </c>
    </row>
    <row r="51" spans="1:4" x14ac:dyDescent="0.25">
      <c r="A51" t="s">
        <v>677</v>
      </c>
      <c r="B51" s="51" t="s">
        <v>159</v>
      </c>
      <c r="C51">
        <f>RO!AJ3</f>
        <v>0</v>
      </c>
      <c r="D51" s="51">
        <f>RO!AK3</f>
        <v>0</v>
      </c>
    </row>
    <row r="52" spans="1:4" x14ac:dyDescent="0.25">
      <c r="A52" t="s">
        <v>682</v>
      </c>
      <c r="B52" s="51" t="s">
        <v>159</v>
      </c>
      <c r="C52">
        <f>RO!AZ3</f>
        <v>0</v>
      </c>
      <c r="D52" s="51">
        <f>RO!BA3</f>
        <v>0</v>
      </c>
    </row>
    <row r="53" spans="1:4" x14ac:dyDescent="0.25">
      <c r="A53" t="s">
        <v>200</v>
      </c>
      <c r="B53" s="51" t="s">
        <v>159</v>
      </c>
      <c r="C53">
        <f>RO!J3</f>
        <v>40</v>
      </c>
      <c r="D53" s="51">
        <f>RO!K3</f>
        <v>50</v>
      </c>
    </row>
    <row r="54" spans="1:4" x14ac:dyDescent="0.25">
      <c r="A54" t="s">
        <v>808</v>
      </c>
      <c r="B54" s="51" t="s">
        <v>159</v>
      </c>
      <c r="C54">
        <f>RO!D3</f>
        <v>16</v>
      </c>
      <c r="D54" s="51">
        <f>RO!E3</f>
        <v>18</v>
      </c>
    </row>
    <row r="55" spans="1:4" x14ac:dyDescent="0.25">
      <c r="A55" t="s">
        <v>681</v>
      </c>
      <c r="B55" s="51" t="s">
        <v>159</v>
      </c>
      <c r="C55">
        <f>RO!AX3</f>
        <v>3</v>
      </c>
      <c r="D55" s="51">
        <f>RO!AY3</f>
        <v>4</v>
      </c>
    </row>
    <row r="56" spans="1:4" x14ac:dyDescent="0.25">
      <c r="A56" t="s">
        <v>210</v>
      </c>
      <c r="B56" s="51" t="s">
        <v>159</v>
      </c>
      <c r="C56">
        <f>RO!H3</f>
        <v>10</v>
      </c>
      <c r="D56" s="51">
        <f>RO!I3</f>
        <v>10</v>
      </c>
    </row>
    <row r="57" spans="1:4" x14ac:dyDescent="0.25">
      <c r="A57" t="s">
        <v>215</v>
      </c>
      <c r="B57" s="51" t="s">
        <v>159</v>
      </c>
      <c r="C57">
        <f>RO!B3</f>
        <v>2</v>
      </c>
      <c r="D57" s="51">
        <f>RO!C3</f>
        <v>3</v>
      </c>
    </row>
    <row r="58" spans="1:4" x14ac:dyDescent="0.25">
      <c r="A58" t="s">
        <v>220</v>
      </c>
      <c r="B58" s="51" t="s">
        <v>159</v>
      </c>
      <c r="C58">
        <f>RO!F3</f>
        <v>60</v>
      </c>
      <c r="D58" s="51">
        <f>RO!G3</f>
        <v>70</v>
      </c>
    </row>
    <row r="59" spans="1:4" x14ac:dyDescent="0.25">
      <c r="A59" t="s">
        <v>699</v>
      </c>
      <c r="B59" s="51" t="s">
        <v>224</v>
      </c>
      <c r="C59">
        <f>TV!J3</f>
        <v>7</v>
      </c>
      <c r="D59" s="51">
        <f>TV!K3</f>
        <v>7</v>
      </c>
    </row>
    <row r="60" spans="1:4" x14ac:dyDescent="0.25">
      <c r="A60" t="s">
        <v>445</v>
      </c>
      <c r="B60" s="51" t="s">
        <v>224</v>
      </c>
      <c r="C60">
        <f>TV!D3</f>
        <v>9</v>
      </c>
      <c r="D60" s="51">
        <f>TV!E3</f>
        <v>9</v>
      </c>
    </row>
    <row r="61" spans="1:4" x14ac:dyDescent="0.25">
      <c r="A61" t="s">
        <v>450</v>
      </c>
      <c r="B61" s="51" t="s">
        <v>224</v>
      </c>
      <c r="C61">
        <f>TV!H3</f>
        <v>6</v>
      </c>
      <c r="D61" s="51">
        <f>TV!I3</f>
        <v>6</v>
      </c>
    </row>
    <row r="62" spans="1:4" x14ac:dyDescent="0.25">
      <c r="A62" t="s">
        <v>455</v>
      </c>
      <c r="B62" s="51" t="s">
        <v>224</v>
      </c>
      <c r="C62">
        <f>TV!B3</f>
        <v>9</v>
      </c>
      <c r="D62" s="51">
        <f>TV!C3</f>
        <v>9</v>
      </c>
    </row>
    <row r="63" spans="1:4" x14ac:dyDescent="0.25">
      <c r="A63" t="s">
        <v>703</v>
      </c>
      <c r="B63" s="51" t="s">
        <v>224</v>
      </c>
      <c r="C63">
        <f>TV!L3</f>
        <v>18</v>
      </c>
      <c r="D63" s="51">
        <f>TV!M3</f>
        <v>18</v>
      </c>
    </row>
    <row r="64" spans="1:4" x14ac:dyDescent="0.25">
      <c r="A64" t="s">
        <v>462</v>
      </c>
      <c r="B64" s="51" t="s">
        <v>224</v>
      </c>
      <c r="C64">
        <f>TV!F3</f>
        <v>75</v>
      </c>
      <c r="D64" s="51">
        <f>TV!G3</f>
        <v>85</v>
      </c>
    </row>
    <row r="65" spans="1:4" x14ac:dyDescent="0.25">
      <c r="A65" t="s">
        <v>36</v>
      </c>
      <c r="B65" s="51" t="s">
        <v>60</v>
      </c>
      <c r="C65">
        <f>VE!BP3</f>
        <v>50</v>
      </c>
      <c r="D65" s="51">
        <f>VE!BQ3</f>
        <v>60</v>
      </c>
    </row>
    <row r="66" spans="1:4" x14ac:dyDescent="0.25">
      <c r="A66" t="s">
        <v>40</v>
      </c>
      <c r="B66" s="51" t="s">
        <v>60</v>
      </c>
      <c r="C66">
        <f>VE!BR3</f>
        <v>0</v>
      </c>
      <c r="D66" s="51">
        <f>VE!BS3</f>
        <v>0</v>
      </c>
    </row>
    <row r="67" spans="1:4" x14ac:dyDescent="0.25">
      <c r="A67" t="s">
        <v>42</v>
      </c>
      <c r="B67" s="51" t="s">
        <v>60</v>
      </c>
      <c r="C67">
        <f>VE!BV3</f>
        <v>0</v>
      </c>
      <c r="D67" s="51">
        <f>VE!BW3</f>
        <v>0</v>
      </c>
    </row>
    <row r="68" spans="1:4" x14ac:dyDescent="0.25">
      <c r="A68" t="s">
        <v>43</v>
      </c>
      <c r="B68" s="51" t="s">
        <v>60</v>
      </c>
      <c r="C68">
        <f>VE!N3</f>
        <v>0</v>
      </c>
      <c r="D68" s="51">
        <f>VE!O3</f>
        <v>0</v>
      </c>
    </row>
    <row r="69" spans="1:4" x14ac:dyDescent="0.25">
      <c r="A69" t="s">
        <v>44</v>
      </c>
      <c r="B69" s="51" t="s">
        <v>60</v>
      </c>
      <c r="C69">
        <f>VE!H3</f>
        <v>85</v>
      </c>
      <c r="D69" s="51">
        <f>VE!I3</f>
        <v>85</v>
      </c>
    </row>
    <row r="70" spans="1:4" x14ac:dyDescent="0.25">
      <c r="A70" t="s">
        <v>725</v>
      </c>
      <c r="B70" s="51" t="s">
        <v>60</v>
      </c>
      <c r="C70">
        <f>VE!D3</f>
        <v>0</v>
      </c>
      <c r="D70" s="51">
        <f>VE!E3</f>
        <v>0</v>
      </c>
    </row>
    <row r="71" spans="1:4" x14ac:dyDescent="0.25">
      <c r="A71" t="s">
        <v>46</v>
      </c>
      <c r="B71" s="51" t="s">
        <v>60</v>
      </c>
      <c r="C71">
        <f>VE!V3</f>
        <v>0</v>
      </c>
      <c r="D71" s="51">
        <f>VE!W3</f>
        <v>0</v>
      </c>
    </row>
    <row r="72" spans="1:4" x14ac:dyDescent="0.25">
      <c r="A72" t="s">
        <v>47</v>
      </c>
      <c r="B72" s="51" t="s">
        <v>60</v>
      </c>
      <c r="C72">
        <f>VE!X3</f>
        <v>12</v>
      </c>
      <c r="D72" s="51">
        <f>VE!Y3</f>
        <v>12</v>
      </c>
    </row>
    <row r="73" spans="1:4" x14ac:dyDescent="0.25">
      <c r="A73" t="s">
        <v>48</v>
      </c>
      <c r="B73" s="51" t="s">
        <v>60</v>
      </c>
      <c r="C73">
        <f>VE!AN3</f>
        <v>2</v>
      </c>
      <c r="D73" s="51">
        <f>VE!AO3</f>
        <v>2</v>
      </c>
    </row>
    <row r="74" spans="1:4" x14ac:dyDescent="0.25">
      <c r="A74" t="s">
        <v>49</v>
      </c>
      <c r="B74" s="51" t="s">
        <v>60</v>
      </c>
      <c r="C74">
        <f>VE!BL3</f>
        <v>2</v>
      </c>
      <c r="D74" s="51">
        <f>VE!BM3</f>
        <v>3</v>
      </c>
    </row>
    <row r="75" spans="1:4" x14ac:dyDescent="0.25">
      <c r="A75" t="s">
        <v>51</v>
      </c>
      <c r="B75" s="51" t="s">
        <v>60</v>
      </c>
      <c r="C75">
        <f>VE!BB3</f>
        <v>2</v>
      </c>
      <c r="D75" s="51">
        <f>VE!BC3</f>
        <v>2</v>
      </c>
    </row>
    <row r="76" spans="1:4" x14ac:dyDescent="0.25">
      <c r="A76" t="s">
        <v>52</v>
      </c>
      <c r="B76" s="51" t="s">
        <v>60</v>
      </c>
      <c r="C76">
        <f>VE!BD3</f>
        <v>3</v>
      </c>
      <c r="D76" s="51">
        <f>VE!BE3</f>
        <v>4</v>
      </c>
    </row>
    <row r="77" spans="1:4" x14ac:dyDescent="0.25">
      <c r="A77" t="s">
        <v>53</v>
      </c>
      <c r="B77" s="51" t="s">
        <v>60</v>
      </c>
      <c r="C77">
        <f>VE!BF3</f>
        <v>0</v>
      </c>
      <c r="D77" s="51">
        <f>VE!BG3</f>
        <v>0</v>
      </c>
    </row>
    <row r="78" spans="1:4" x14ac:dyDescent="0.25">
      <c r="A78" t="s">
        <v>55</v>
      </c>
      <c r="B78" s="51" t="s">
        <v>60</v>
      </c>
      <c r="C78">
        <f>VE!AX3</f>
        <v>100</v>
      </c>
      <c r="D78" s="51">
        <f>VE!AY3</f>
        <v>100</v>
      </c>
    </row>
    <row r="79" spans="1:4" x14ac:dyDescent="0.25">
      <c r="A79" t="s">
        <v>225</v>
      </c>
      <c r="B79" s="51" t="s">
        <v>60</v>
      </c>
      <c r="C79">
        <f>VE!AL3</f>
        <v>60</v>
      </c>
      <c r="D79" s="51">
        <f>VE!AM3</f>
        <v>60</v>
      </c>
    </row>
    <row r="80" spans="1:4" x14ac:dyDescent="0.25">
      <c r="A80" t="s">
        <v>228</v>
      </c>
      <c r="B80" s="51" t="s">
        <v>60</v>
      </c>
      <c r="C80">
        <f>VE!P3</f>
        <v>18</v>
      </c>
      <c r="D80" s="51">
        <f>VE!Q3</f>
        <v>18</v>
      </c>
    </row>
    <row r="81" spans="1:4" x14ac:dyDescent="0.25">
      <c r="A81" t="s">
        <v>231</v>
      </c>
      <c r="B81" s="51" t="s">
        <v>60</v>
      </c>
      <c r="C81">
        <f>VE!BT3</f>
        <v>0</v>
      </c>
      <c r="D81" s="51">
        <f>VE!BU3</f>
        <v>0</v>
      </c>
    </row>
    <row r="82" spans="1:4" x14ac:dyDescent="0.25">
      <c r="A82" t="s">
        <v>236</v>
      </c>
      <c r="B82" s="51" t="s">
        <v>60</v>
      </c>
      <c r="C82">
        <f>VE!AH3</f>
        <v>18</v>
      </c>
      <c r="D82" s="51">
        <f>VE!AI3</f>
        <v>18</v>
      </c>
    </row>
    <row r="83" spans="1:4" x14ac:dyDescent="0.25">
      <c r="A83" t="s">
        <v>238</v>
      </c>
      <c r="B83" s="51" t="s">
        <v>60</v>
      </c>
      <c r="C83">
        <f>VE!R3</f>
        <v>16</v>
      </c>
      <c r="D83" s="51">
        <f>VE!S3</f>
        <v>16</v>
      </c>
    </row>
    <row r="84" spans="1:4" x14ac:dyDescent="0.25">
      <c r="A84" t="s">
        <v>245</v>
      </c>
      <c r="B84" s="51" t="s">
        <v>60</v>
      </c>
      <c r="C84">
        <f>VE!AD3</f>
        <v>3</v>
      </c>
      <c r="D84" s="51">
        <f>VE!AE3</f>
        <v>3</v>
      </c>
    </row>
    <row r="85" spans="1:4" x14ac:dyDescent="0.25">
      <c r="A85" t="s">
        <v>247</v>
      </c>
      <c r="B85" s="51" t="s">
        <v>60</v>
      </c>
      <c r="C85">
        <f>VE!AZ3</f>
        <v>0</v>
      </c>
      <c r="D85" s="51">
        <f>VE!BA3</f>
        <v>0</v>
      </c>
    </row>
    <row r="86" spans="1:4" x14ac:dyDescent="0.25">
      <c r="A86" t="s">
        <v>732</v>
      </c>
      <c r="B86" s="51" t="s">
        <v>60</v>
      </c>
      <c r="C86">
        <f>VE!AP3</f>
        <v>48</v>
      </c>
      <c r="D86" s="51">
        <f>VE!AQ3</f>
        <v>48</v>
      </c>
    </row>
    <row r="87" spans="1:4" x14ac:dyDescent="0.25">
      <c r="A87" t="s">
        <v>252</v>
      </c>
      <c r="B87" s="51" t="s">
        <v>60</v>
      </c>
      <c r="C87">
        <f>VE!L3</f>
        <v>7</v>
      </c>
      <c r="D87" s="51">
        <f>VE!M3</f>
        <v>7</v>
      </c>
    </row>
    <row r="88" spans="1:4" x14ac:dyDescent="0.25">
      <c r="A88" t="s">
        <v>722</v>
      </c>
      <c r="B88" s="51" t="s">
        <v>60</v>
      </c>
      <c r="C88">
        <f>VE!B3</f>
        <v>2</v>
      </c>
      <c r="D88" s="51">
        <f>VE!C3</f>
        <v>2</v>
      </c>
    </row>
    <row r="89" spans="1:4" x14ac:dyDescent="0.25">
      <c r="A89" t="s">
        <v>253</v>
      </c>
      <c r="B89" s="51" t="s">
        <v>60</v>
      </c>
      <c r="C89">
        <f>VE!BH3</f>
        <v>10</v>
      </c>
      <c r="D89" s="51">
        <f>VE!BI3</f>
        <v>10</v>
      </c>
    </row>
    <row r="90" spans="1:4" x14ac:dyDescent="0.25">
      <c r="A90" t="s">
        <v>254</v>
      </c>
      <c r="B90" s="51" t="s">
        <v>60</v>
      </c>
      <c r="C90">
        <f>VE!AV3</f>
        <v>1</v>
      </c>
      <c r="D90" s="51">
        <f>VE!AW3</f>
        <v>2</v>
      </c>
    </row>
    <row r="91" spans="1:4" x14ac:dyDescent="0.25">
      <c r="A91" t="s">
        <v>255</v>
      </c>
      <c r="B91" s="51" t="s">
        <v>60</v>
      </c>
      <c r="C91">
        <f>VE!BJ3</f>
        <v>96</v>
      </c>
      <c r="D91" s="51">
        <f>VE!BK3</f>
        <v>96</v>
      </c>
    </row>
    <row r="92" spans="1:4" x14ac:dyDescent="0.25">
      <c r="A92" t="s">
        <v>57</v>
      </c>
      <c r="B92" s="51" t="s">
        <v>60</v>
      </c>
      <c r="C92">
        <f>VE!F3</f>
        <v>95</v>
      </c>
      <c r="D92" s="51">
        <f>VE!G3</f>
        <v>95</v>
      </c>
    </row>
    <row r="93" spans="1:4" x14ac:dyDescent="0.25">
      <c r="A93" t="s">
        <v>58</v>
      </c>
      <c r="B93" s="51" t="s">
        <v>60</v>
      </c>
      <c r="C93">
        <f>VE!AR3</f>
        <v>0</v>
      </c>
      <c r="D93" s="51">
        <f>VE!AS3</f>
        <v>0</v>
      </c>
    </row>
    <row r="94" spans="1:4" x14ac:dyDescent="0.25">
      <c r="A94" t="s">
        <v>59</v>
      </c>
      <c r="B94" s="51" t="s">
        <v>60</v>
      </c>
      <c r="C94">
        <f>VE!AT3</f>
        <v>0</v>
      </c>
      <c r="D94" s="51">
        <f>VE!AU3</f>
        <v>0</v>
      </c>
    </row>
    <row r="95" spans="1:4" s="52" customFormat="1" x14ac:dyDescent="0.25">
      <c r="A95" s="52" t="s">
        <v>243</v>
      </c>
      <c r="B95" s="52" t="s">
        <v>60</v>
      </c>
      <c r="C95" s="52">
        <f>VE!CB3</f>
        <v>0</v>
      </c>
      <c r="D95" s="52">
        <f>VE!CC3</f>
        <v>0</v>
      </c>
    </row>
    <row r="96" spans="1:4" x14ac:dyDescent="0.25">
      <c r="A96" t="s">
        <v>17</v>
      </c>
      <c r="B96" s="51" t="s">
        <v>526</v>
      </c>
      <c r="C96">
        <f>VI!B3</f>
        <v>33</v>
      </c>
      <c r="D96" s="51">
        <f>VI!C3</f>
        <v>33</v>
      </c>
    </row>
    <row r="97" spans="1:4" x14ac:dyDescent="0.25">
      <c r="A97" t="s">
        <v>531</v>
      </c>
      <c r="B97" s="51" t="s">
        <v>526</v>
      </c>
      <c r="C97">
        <f>VI!N3</f>
        <v>50</v>
      </c>
      <c r="D97" s="51">
        <f>VI!O3</f>
        <v>50</v>
      </c>
    </row>
    <row r="98" spans="1:4" x14ac:dyDescent="0.25">
      <c r="A98" t="s">
        <v>18</v>
      </c>
      <c r="B98" s="51" t="s">
        <v>526</v>
      </c>
      <c r="C98">
        <f>VI!D3</f>
        <v>5</v>
      </c>
      <c r="D98" s="51">
        <f>VI!E3</f>
        <v>5</v>
      </c>
    </row>
    <row r="99" spans="1:4" x14ac:dyDescent="0.25">
      <c r="A99" t="s">
        <v>19</v>
      </c>
      <c r="B99" s="51" t="s">
        <v>526</v>
      </c>
      <c r="C99">
        <f>VI!H3</f>
        <v>25</v>
      </c>
      <c r="D99" s="51">
        <f>VI!I3</f>
        <v>26</v>
      </c>
    </row>
    <row r="100" spans="1:4" x14ac:dyDescent="0.25">
      <c r="A100" t="s">
        <v>21</v>
      </c>
      <c r="B100" s="51" t="s">
        <v>526</v>
      </c>
      <c r="C100">
        <f>VI!P3</f>
        <v>16</v>
      </c>
      <c r="D100" s="51">
        <f>VI!Q3</f>
        <v>16</v>
      </c>
    </row>
    <row r="101" spans="1:4" x14ac:dyDescent="0.25">
      <c r="A101" t="s">
        <v>546</v>
      </c>
      <c r="B101" s="51" t="s">
        <v>526</v>
      </c>
      <c r="C101">
        <f>VI!F3</f>
        <v>7</v>
      </c>
      <c r="D101" s="51">
        <f>VI!G3</f>
        <v>7</v>
      </c>
    </row>
    <row r="102" spans="1:4" x14ac:dyDescent="0.25">
      <c r="A102" t="s">
        <v>550</v>
      </c>
      <c r="B102" s="51" t="s">
        <v>526</v>
      </c>
      <c r="C102">
        <f>VI!J3</f>
        <v>0</v>
      </c>
      <c r="D102" s="51">
        <f>VI!K3</f>
        <v>0</v>
      </c>
    </row>
    <row r="103" spans="1:4" x14ac:dyDescent="0.25">
      <c r="A103" t="s">
        <v>555</v>
      </c>
      <c r="B103" s="51" t="s">
        <v>526</v>
      </c>
      <c r="C103">
        <f>VI!L3</f>
        <v>15</v>
      </c>
      <c r="D103" s="51">
        <f>VI!M3</f>
        <v>15</v>
      </c>
    </row>
    <row r="104" spans="1:4" s="51" customFormat="1" ht="15.75" x14ac:dyDescent="0.25">
      <c r="A104" s="53" t="s">
        <v>645</v>
      </c>
      <c r="B104" s="52" t="s">
        <v>559</v>
      </c>
      <c r="C104" s="51">
        <f>VR!J3</f>
        <v>3</v>
      </c>
      <c r="D104" s="52">
        <f>VR!K3</f>
        <v>4</v>
      </c>
    </row>
    <row r="105" spans="1:4" x14ac:dyDescent="0.25">
      <c r="A105" t="s">
        <v>128</v>
      </c>
      <c r="B105" s="51" t="s">
        <v>559</v>
      </c>
      <c r="C105">
        <f>VR!B3</f>
        <v>6</v>
      </c>
      <c r="D105" s="51">
        <f>VR!C3</f>
        <v>6</v>
      </c>
    </row>
    <row r="106" spans="1:4" x14ac:dyDescent="0.25">
      <c r="A106" t="s">
        <v>648</v>
      </c>
      <c r="B106" s="51" t="s">
        <v>559</v>
      </c>
      <c r="C106">
        <f>VR!D3</f>
        <v>4</v>
      </c>
      <c r="D106" s="51">
        <f>VR!E3</f>
        <v>12</v>
      </c>
    </row>
    <row r="107" spans="1:4" x14ac:dyDescent="0.25">
      <c r="A107" t="s">
        <v>657</v>
      </c>
      <c r="B107" s="51" t="s">
        <v>559</v>
      </c>
      <c r="C107">
        <f>VR!BL3</f>
        <v>4</v>
      </c>
      <c r="D107" s="51">
        <f>VR!BM3</f>
        <v>4</v>
      </c>
    </row>
    <row r="108" spans="1:4" x14ac:dyDescent="0.25">
      <c r="A108" t="s">
        <v>384</v>
      </c>
      <c r="B108" s="51" t="s">
        <v>559</v>
      </c>
      <c r="C108">
        <f>VR!AP3</f>
        <v>22</v>
      </c>
      <c r="D108" s="51">
        <f>VR!AQ3</f>
        <v>24</v>
      </c>
    </row>
    <row r="109" spans="1:4" x14ac:dyDescent="0.25">
      <c r="A109" t="s">
        <v>389</v>
      </c>
      <c r="B109" s="51" t="s">
        <v>559</v>
      </c>
      <c r="C109">
        <f>VR!N3</f>
        <v>28</v>
      </c>
      <c r="D109" s="51">
        <f>VR!O3</f>
        <v>30</v>
      </c>
    </row>
    <row r="110" spans="1:4" x14ac:dyDescent="0.25">
      <c r="A110" t="s">
        <v>9</v>
      </c>
      <c r="B110" s="51" t="s">
        <v>559</v>
      </c>
      <c r="C110">
        <f>VR!AV3</f>
        <v>4</v>
      </c>
      <c r="D110" s="51">
        <f>VR!AW3</f>
        <v>5</v>
      </c>
    </row>
    <row r="111" spans="1:4" x14ac:dyDescent="0.25">
      <c r="A111" t="s">
        <v>139</v>
      </c>
      <c r="B111" s="51" t="s">
        <v>559</v>
      </c>
      <c r="C111">
        <f>VR!P3</f>
        <v>0</v>
      </c>
      <c r="D111" s="51">
        <f>VR!Q3</f>
        <v>0</v>
      </c>
    </row>
    <row r="112" spans="1:4" x14ac:dyDescent="0.25">
      <c r="A112" t="s">
        <v>401</v>
      </c>
      <c r="B112" s="51" t="s">
        <v>559</v>
      </c>
      <c r="C112">
        <f>VR!AT3</f>
        <v>0</v>
      </c>
      <c r="D112" s="51">
        <f>VR!AU3</f>
        <v>0</v>
      </c>
    </row>
    <row r="113" spans="1:4" x14ac:dyDescent="0.25">
      <c r="A113" t="s">
        <v>10</v>
      </c>
      <c r="B113" s="51" t="s">
        <v>559</v>
      </c>
      <c r="C113">
        <f>VR!AX3</f>
        <v>1</v>
      </c>
      <c r="D113" s="51">
        <f>VR!AY3</f>
        <v>2</v>
      </c>
    </row>
    <row r="114" spans="1:4" x14ac:dyDescent="0.25">
      <c r="A114" t="s">
        <v>15</v>
      </c>
      <c r="B114" s="51" t="s">
        <v>559</v>
      </c>
      <c r="C114">
        <f>VR!BJ3</f>
        <v>29</v>
      </c>
      <c r="D114" s="51">
        <f>VR!BK3</f>
        <v>29</v>
      </c>
    </row>
    <row r="115" spans="1:4" x14ac:dyDescent="0.25">
      <c r="A115" t="s">
        <v>675</v>
      </c>
      <c r="B115" s="51" t="s">
        <v>559</v>
      </c>
      <c r="C115" s="5">
        <f>VR!L3</f>
        <v>5</v>
      </c>
      <c r="D115" s="5">
        <f>VR!M3</f>
        <v>5</v>
      </c>
    </row>
    <row r="116" spans="1:4" x14ac:dyDescent="0.25">
      <c r="A116" t="s">
        <v>643</v>
      </c>
      <c r="B116" s="51" t="s">
        <v>559</v>
      </c>
      <c r="C116">
        <f>VR!AH3</f>
        <v>1</v>
      </c>
      <c r="D116" s="51">
        <f>VR!AI3</f>
        <v>1</v>
      </c>
    </row>
    <row r="117" spans="1:4" x14ac:dyDescent="0.25">
      <c r="A117" t="s">
        <v>579</v>
      </c>
      <c r="B117" s="51" t="s">
        <v>559</v>
      </c>
      <c r="C117">
        <f>VR!AF3</f>
        <v>17</v>
      </c>
      <c r="D117" s="51">
        <f>VR!AG3</f>
        <v>17</v>
      </c>
    </row>
    <row r="118" spans="1:4" x14ac:dyDescent="0.25">
      <c r="A118" t="s">
        <v>2</v>
      </c>
      <c r="B118" s="51" t="s">
        <v>559</v>
      </c>
      <c r="C118">
        <f>VR!AJ3</f>
        <v>20</v>
      </c>
      <c r="D118" s="51">
        <f>VR!AK3</f>
        <v>25</v>
      </c>
    </row>
    <row r="119" spans="1:4" x14ac:dyDescent="0.25">
      <c r="A119" t="s">
        <v>655</v>
      </c>
      <c r="B119" s="51" t="s">
        <v>559</v>
      </c>
      <c r="C119">
        <f>VR!AZ3</f>
        <v>10</v>
      </c>
      <c r="D119" s="51">
        <f>VR!BA3</f>
        <v>10</v>
      </c>
    </row>
    <row r="120" spans="1:4" x14ac:dyDescent="0.25">
      <c r="A120" t="s">
        <v>654</v>
      </c>
      <c r="B120" s="51" t="s">
        <v>559</v>
      </c>
      <c r="C120">
        <f>VR!BP3</f>
        <v>7</v>
      </c>
      <c r="D120" s="51">
        <f>VR!BQ3</f>
        <v>8</v>
      </c>
    </row>
    <row r="121" spans="1:4" x14ac:dyDescent="0.25">
      <c r="A121" t="s">
        <v>650</v>
      </c>
      <c r="B121" s="51" t="s">
        <v>559</v>
      </c>
      <c r="C121" s="5">
        <f>VR!BR3</f>
        <v>3</v>
      </c>
      <c r="D121" s="5">
        <f>VR!BS3</f>
        <v>3</v>
      </c>
    </row>
    <row r="122" spans="1:4" x14ac:dyDescent="0.25">
      <c r="A122" t="s">
        <v>11</v>
      </c>
      <c r="B122" s="51" t="s">
        <v>559</v>
      </c>
      <c r="C122">
        <f>VR!BB3</f>
        <v>7</v>
      </c>
      <c r="D122" s="51">
        <f>VR!BC3</f>
        <v>7</v>
      </c>
    </row>
    <row r="123" spans="1:4" x14ac:dyDescent="0.25">
      <c r="A123" t="s">
        <v>145</v>
      </c>
      <c r="B123" s="51" t="s">
        <v>559</v>
      </c>
      <c r="C123">
        <f>VR!R3</f>
        <v>30</v>
      </c>
      <c r="D123" s="51">
        <f>VR!S3</f>
        <v>30</v>
      </c>
    </row>
    <row r="124" spans="1:4" x14ac:dyDescent="0.25">
      <c r="A124" t="s">
        <v>786</v>
      </c>
      <c r="B124" s="51" t="s">
        <v>559</v>
      </c>
      <c r="C124">
        <f>VR!Z3</f>
        <v>0</v>
      </c>
      <c r="D124" s="51">
        <f>VR!AA3</f>
        <v>0</v>
      </c>
    </row>
    <row r="125" spans="1:4" x14ac:dyDescent="0.25">
      <c r="A125" t="s">
        <v>146</v>
      </c>
      <c r="B125" s="51" t="s">
        <v>559</v>
      </c>
      <c r="C125">
        <f>VR!T3</f>
        <v>8</v>
      </c>
      <c r="D125" s="51">
        <f>VR!U3</f>
        <v>8</v>
      </c>
    </row>
    <row r="126" spans="1:4" x14ac:dyDescent="0.25">
      <c r="A126" t="s">
        <v>148</v>
      </c>
      <c r="B126" s="51" t="s">
        <v>559</v>
      </c>
      <c r="C126">
        <f>VR!X3</f>
        <v>15</v>
      </c>
      <c r="D126" s="51">
        <f>VR!Y3</f>
        <v>15</v>
      </c>
    </row>
    <row r="127" spans="1:4" x14ac:dyDescent="0.25">
      <c r="A127" t="s">
        <v>12</v>
      </c>
      <c r="B127" s="51" t="s">
        <v>559</v>
      </c>
      <c r="C127">
        <f>VR!BD3</f>
        <v>0</v>
      </c>
      <c r="D127" s="51">
        <f>VR!BE3</f>
        <v>0</v>
      </c>
    </row>
    <row r="128" spans="1:4" x14ac:dyDescent="0.25">
      <c r="A128" t="s">
        <v>592</v>
      </c>
      <c r="B128" s="51" t="s">
        <v>559</v>
      </c>
      <c r="C128" s="5"/>
      <c r="D128" s="5"/>
    </row>
    <row r="129" spans="1:4" x14ac:dyDescent="0.25">
      <c r="A129" t="s">
        <v>588</v>
      </c>
      <c r="B129" s="51" t="s">
        <v>559</v>
      </c>
      <c r="C129" s="5">
        <f>VR!BH3</f>
        <v>0</v>
      </c>
      <c r="D129" s="5">
        <f>VR!BI3</f>
        <v>0</v>
      </c>
    </row>
    <row r="130" spans="1:4" x14ac:dyDescent="0.25">
      <c r="A130" t="s">
        <v>6</v>
      </c>
      <c r="B130" s="51" t="s">
        <v>559</v>
      </c>
      <c r="C130">
        <f>VR!AR3</f>
        <v>10</v>
      </c>
      <c r="D130" s="51">
        <f>VR!AS3</f>
        <v>10</v>
      </c>
    </row>
    <row r="131" spans="1:4" x14ac:dyDescent="0.25">
      <c r="A131" t="s">
        <v>150</v>
      </c>
      <c r="B131" s="51" t="s">
        <v>559</v>
      </c>
      <c r="C131">
        <f>VR!AB3</f>
        <v>26</v>
      </c>
      <c r="D131" s="51">
        <f>VR!AC3</f>
        <v>26</v>
      </c>
    </row>
    <row r="132" spans="1:4" x14ac:dyDescent="0.25">
      <c r="A132" t="s">
        <v>671</v>
      </c>
      <c r="B132" s="51" t="s">
        <v>559</v>
      </c>
      <c r="C132">
        <f>VR!F3</f>
        <v>21</v>
      </c>
      <c r="D132" s="51">
        <f>VR!G3</f>
        <v>21</v>
      </c>
    </row>
    <row r="133" spans="1:4" x14ac:dyDescent="0.25">
      <c r="A133" t="s">
        <v>16</v>
      </c>
      <c r="B133" s="51" t="s">
        <v>559</v>
      </c>
      <c r="C133">
        <f>VR!BN3</f>
        <v>11</v>
      </c>
      <c r="D133" s="51">
        <f>VR!BO3</f>
        <v>11</v>
      </c>
    </row>
    <row r="134" spans="1:4" x14ac:dyDescent="0.25">
      <c r="A134" t="s">
        <v>3</v>
      </c>
      <c r="B134" s="51" t="s">
        <v>559</v>
      </c>
      <c r="C134">
        <f>VR!AL3</f>
        <v>17</v>
      </c>
      <c r="D134" s="51">
        <f>VR!AM3</f>
        <v>17</v>
      </c>
    </row>
    <row r="135" spans="1:4" x14ac:dyDescent="0.25">
      <c r="A135" t="s">
        <v>4</v>
      </c>
      <c r="B135" s="51" t="s">
        <v>559</v>
      </c>
      <c r="C135">
        <f>VR!AN3</f>
        <v>4</v>
      </c>
      <c r="D135" s="51">
        <f>VR!AO3</f>
        <v>6</v>
      </c>
    </row>
    <row r="136" spans="1:4" x14ac:dyDescent="0.25">
      <c r="A136" t="s">
        <v>147</v>
      </c>
      <c r="B136" s="51" t="s">
        <v>559</v>
      </c>
      <c r="C136">
        <f>VR!V3</f>
        <v>5</v>
      </c>
      <c r="D136" s="51">
        <f>VR!W3</f>
        <v>11</v>
      </c>
    </row>
    <row r="137" spans="1:4" x14ac:dyDescent="0.25">
      <c r="A137" t="s">
        <v>0</v>
      </c>
      <c r="B137" s="51" t="s">
        <v>559</v>
      </c>
      <c r="C137">
        <f>VR!AD3</f>
        <v>4</v>
      </c>
      <c r="D137" s="51">
        <f>VR!AE3</f>
        <v>6</v>
      </c>
    </row>
    <row r="138" spans="1:4" x14ac:dyDescent="0.25">
      <c r="A138" t="s">
        <v>788</v>
      </c>
      <c r="B138" s="51" t="s">
        <v>62</v>
      </c>
      <c r="C138">
        <f>BZ!B3</f>
        <v>10</v>
      </c>
      <c r="D138" s="51">
        <f>BZ!C3</f>
        <v>10</v>
      </c>
    </row>
    <row r="139" spans="1:4" x14ac:dyDescent="0.25">
      <c r="A139" t="s">
        <v>789</v>
      </c>
      <c r="B139" s="51" t="s">
        <v>62</v>
      </c>
      <c r="C139">
        <f>BZ!D3</f>
        <v>2</v>
      </c>
      <c r="D139" s="51">
        <f>BZ!E3</f>
        <v>2</v>
      </c>
    </row>
    <row r="140" spans="1:4" x14ac:dyDescent="0.25">
      <c r="A140" t="s">
        <v>790</v>
      </c>
      <c r="B140" s="51" t="s">
        <v>62</v>
      </c>
      <c r="C140">
        <f>BZ!F3</f>
        <v>2</v>
      </c>
      <c r="D140" s="51">
        <f>BZ!G3</f>
        <v>2</v>
      </c>
    </row>
    <row r="141" spans="1:4" x14ac:dyDescent="0.25">
      <c r="A141" t="s">
        <v>791</v>
      </c>
      <c r="B141" s="51" t="s">
        <v>62</v>
      </c>
      <c r="C141">
        <f>BZ!P3</f>
        <v>9</v>
      </c>
      <c r="D141" s="51">
        <f>BZ!Q3</f>
        <v>9</v>
      </c>
    </row>
    <row r="142" spans="1:4" x14ac:dyDescent="0.25">
      <c r="A142" t="s">
        <v>792</v>
      </c>
      <c r="B142" s="51" t="s">
        <v>62</v>
      </c>
      <c r="C142">
        <f>BZ!N3</f>
        <v>15</v>
      </c>
      <c r="D142" s="51">
        <f>BZ!O3</f>
        <v>16</v>
      </c>
    </row>
    <row r="143" spans="1:4" x14ac:dyDescent="0.25">
      <c r="A143" t="s">
        <v>793</v>
      </c>
      <c r="B143" s="51" t="s">
        <v>62</v>
      </c>
      <c r="C143">
        <f>BZ!L3</f>
        <v>3</v>
      </c>
      <c r="D143" s="51">
        <f>BZ!M3</f>
        <v>4</v>
      </c>
    </row>
    <row r="144" spans="1:4" x14ac:dyDescent="0.25">
      <c r="A144" t="s">
        <v>794</v>
      </c>
      <c r="B144" s="51" t="s">
        <v>62</v>
      </c>
      <c r="C144">
        <f>BZ!H3</f>
        <v>5</v>
      </c>
      <c r="D144" s="51">
        <f>BZ!I3</f>
        <v>6</v>
      </c>
    </row>
    <row r="145" spans="1:4" x14ac:dyDescent="0.25">
      <c r="A145" t="s">
        <v>795</v>
      </c>
      <c r="B145" s="51" t="s">
        <v>62</v>
      </c>
      <c r="C145">
        <f>BZ!J3</f>
        <v>2</v>
      </c>
      <c r="D145" s="51">
        <f>BZ!K3</f>
        <v>2</v>
      </c>
    </row>
    <row r="146" spans="1:4" x14ac:dyDescent="0.25">
      <c r="A146" t="s">
        <v>826</v>
      </c>
      <c r="B146" s="51" t="s">
        <v>824</v>
      </c>
      <c r="C146">
        <f>TN!B3</f>
        <v>80</v>
      </c>
      <c r="D146" s="51">
        <f>TN!C3</f>
        <v>100</v>
      </c>
    </row>
    <row r="147" spans="1:4" x14ac:dyDescent="0.25">
      <c r="A147" t="s">
        <v>869</v>
      </c>
      <c r="B147" s="51" t="s">
        <v>824</v>
      </c>
      <c r="C147">
        <f>TN!D3</f>
        <v>9</v>
      </c>
      <c r="D147" s="51">
        <f>TN!E3</f>
        <v>12</v>
      </c>
    </row>
    <row r="148" spans="1:4" x14ac:dyDescent="0.25">
      <c r="A148" t="s">
        <v>834</v>
      </c>
      <c r="B148" s="51" t="s">
        <v>824</v>
      </c>
      <c r="C148">
        <f>TN!F3</f>
        <v>1</v>
      </c>
      <c r="D148" s="51">
        <f>TN!G3</f>
        <v>2</v>
      </c>
    </row>
    <row r="149" spans="1:4" x14ac:dyDescent="0.25">
      <c r="A149" t="s">
        <v>816</v>
      </c>
      <c r="B149" s="51" t="s">
        <v>824</v>
      </c>
      <c r="C149">
        <f>TN!H3</f>
        <v>7</v>
      </c>
      <c r="D149" s="51">
        <f>TN!I3</f>
        <v>8</v>
      </c>
    </row>
    <row r="150" spans="1:4" x14ac:dyDescent="0.25">
      <c r="A150" t="s">
        <v>840</v>
      </c>
      <c r="B150" s="51" t="s">
        <v>824</v>
      </c>
      <c r="C150">
        <f>TN!J3</f>
        <v>1</v>
      </c>
      <c r="D150" s="51">
        <f>TN!K3</f>
        <v>1</v>
      </c>
    </row>
    <row r="151" spans="1:4" x14ac:dyDescent="0.25">
      <c r="A151" t="s">
        <v>818</v>
      </c>
      <c r="B151" s="51" t="s">
        <v>824</v>
      </c>
      <c r="C151">
        <f>TN!L3</f>
        <v>3</v>
      </c>
      <c r="D151" s="51">
        <f>TN!M3</f>
        <v>7</v>
      </c>
    </row>
    <row r="152" spans="1:4" x14ac:dyDescent="0.25">
      <c r="A152" t="s">
        <v>845</v>
      </c>
      <c r="B152" s="51" t="s">
        <v>824</v>
      </c>
      <c r="C152">
        <f>TN!N3</f>
        <v>1</v>
      </c>
      <c r="D152" s="51">
        <f>TN!O3</f>
        <v>1</v>
      </c>
    </row>
    <row r="153" spans="1:4" x14ac:dyDescent="0.25">
      <c r="A153" t="s">
        <v>820</v>
      </c>
      <c r="B153" s="51" t="s">
        <v>824</v>
      </c>
      <c r="C153">
        <f>TN!P3</f>
        <v>13</v>
      </c>
      <c r="D153" s="51">
        <f>TN!Q3</f>
        <v>20</v>
      </c>
    </row>
    <row r="154" spans="1:4" x14ac:dyDescent="0.25">
      <c r="A154" t="s">
        <v>821</v>
      </c>
      <c r="B154" s="51" t="s">
        <v>824</v>
      </c>
      <c r="C154">
        <f>TN!R3</f>
        <v>1</v>
      </c>
      <c r="D154" s="51">
        <f>TN!S3</f>
        <v>1</v>
      </c>
    </row>
    <row r="155" spans="1:4" x14ac:dyDescent="0.25">
      <c r="A155" t="s">
        <v>855</v>
      </c>
      <c r="B155" s="51" t="s">
        <v>824</v>
      </c>
      <c r="C155">
        <f>TN!T3</f>
        <v>14</v>
      </c>
      <c r="D155" s="51">
        <f>TN!U3</f>
        <v>15</v>
      </c>
    </row>
    <row r="157" spans="1:4" x14ac:dyDescent="0.25">
      <c r="A157" t="s">
        <v>888</v>
      </c>
      <c r="B157" s="51" t="s">
        <v>824</v>
      </c>
      <c r="C157">
        <f>SUM(C2:C156)</f>
        <v>2216</v>
      </c>
      <c r="D157" s="51">
        <f>SUM(D2:D156)</f>
        <v>2420</v>
      </c>
    </row>
  </sheetData>
  <autoFilter ref="A1:D155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tabColor theme="0" tint="-0.249977111117893"/>
  </sheetPr>
  <dimension ref="A1:F156"/>
  <sheetViews>
    <sheetView workbookViewId="0">
      <pane ySplit="1" topLeftCell="A2" activePane="bottomLeft" state="frozen"/>
      <selection pane="bottomLeft" activeCell="I156" sqref="I156"/>
    </sheetView>
  </sheetViews>
  <sheetFormatPr defaultRowHeight="15" x14ac:dyDescent="0.25"/>
  <cols>
    <col min="1" max="1" width="33.7109375" style="51" customWidth="1"/>
    <col min="2" max="2" width="13.85546875" style="51" customWidth="1"/>
    <col min="3" max="16384" width="9.140625" style="51"/>
  </cols>
  <sheetData>
    <row r="1" spans="1:6" x14ac:dyDescent="0.25">
      <c r="A1" s="51" t="s">
        <v>883</v>
      </c>
      <c r="B1" s="51" t="s">
        <v>884</v>
      </c>
      <c r="C1" s="51" t="s">
        <v>138</v>
      </c>
      <c r="D1" s="51" t="s">
        <v>123</v>
      </c>
      <c r="F1" s="31" t="s">
        <v>130</v>
      </c>
    </row>
    <row r="2" spans="1:6" hidden="1" x14ac:dyDescent="0.25">
      <c r="A2" s="51" t="s">
        <v>766</v>
      </c>
      <c r="B2" s="51" t="s">
        <v>80</v>
      </c>
      <c r="C2" s="51">
        <f>BL!B4</f>
        <v>0</v>
      </c>
      <c r="D2" s="51">
        <f>BL!C4</f>
        <v>0</v>
      </c>
    </row>
    <row r="3" spans="1:6" hidden="1" x14ac:dyDescent="0.25">
      <c r="A3" s="51" t="s">
        <v>82</v>
      </c>
      <c r="B3" s="51" t="s">
        <v>80</v>
      </c>
      <c r="C3" s="51">
        <f>BL!H4</f>
        <v>0</v>
      </c>
      <c r="D3" s="51">
        <f>BL!I4</f>
        <v>0</v>
      </c>
    </row>
    <row r="4" spans="1:6" hidden="1" x14ac:dyDescent="0.25">
      <c r="A4" s="51" t="s">
        <v>769</v>
      </c>
      <c r="B4" s="51" t="s">
        <v>80</v>
      </c>
      <c r="C4" s="51">
        <f>BL!F4</f>
        <v>0</v>
      </c>
      <c r="D4" s="51">
        <f>BL!G4</f>
        <v>0</v>
      </c>
    </row>
    <row r="5" spans="1:6" hidden="1" x14ac:dyDescent="0.25">
      <c r="A5" s="51" t="s">
        <v>770</v>
      </c>
      <c r="B5" s="51" t="s">
        <v>80</v>
      </c>
      <c r="C5" s="51">
        <f>BL!J4</f>
        <v>0</v>
      </c>
      <c r="D5" s="51">
        <f>BL!K4</f>
        <v>0</v>
      </c>
    </row>
    <row r="6" spans="1:6" hidden="1" x14ac:dyDescent="0.25">
      <c r="A6" s="51" t="s">
        <v>768</v>
      </c>
      <c r="B6" s="51" t="s">
        <v>80</v>
      </c>
      <c r="C6" s="51">
        <f>BL!D4</f>
        <v>0</v>
      </c>
      <c r="D6" s="51">
        <f>BL!E4</f>
        <v>0</v>
      </c>
    </row>
    <row r="7" spans="1:6" hidden="1" x14ac:dyDescent="0.25">
      <c r="A7" s="51" t="s">
        <v>771</v>
      </c>
      <c r="B7" s="51" t="s">
        <v>80</v>
      </c>
      <c r="C7" s="51">
        <f>BL!L4</f>
        <v>0</v>
      </c>
      <c r="D7" s="51">
        <f>BL!M4</f>
        <v>0</v>
      </c>
    </row>
    <row r="8" spans="1:6" hidden="1" x14ac:dyDescent="0.25">
      <c r="A8" s="51" t="s">
        <v>773</v>
      </c>
      <c r="B8" s="51" t="s">
        <v>80</v>
      </c>
      <c r="C8" s="51">
        <f>BL!P4</f>
        <v>0</v>
      </c>
      <c r="D8" s="51">
        <f>BL!Q4</f>
        <v>0</v>
      </c>
    </row>
    <row r="9" spans="1:6" hidden="1" x14ac:dyDescent="0.25">
      <c r="A9" s="51" t="s">
        <v>772</v>
      </c>
      <c r="B9" s="51" t="s">
        <v>80</v>
      </c>
      <c r="C9" s="51">
        <f>BL!N4</f>
        <v>0</v>
      </c>
      <c r="D9" s="51">
        <f>BL!O4</f>
        <v>0</v>
      </c>
    </row>
    <row r="10" spans="1:6" hidden="1" x14ac:dyDescent="0.25">
      <c r="A10" s="51" t="s">
        <v>92</v>
      </c>
      <c r="B10" s="51" t="s">
        <v>90</v>
      </c>
      <c r="C10" s="51">
        <f>PD!R4</f>
        <v>0</v>
      </c>
      <c r="D10" s="51">
        <f>PD!S4</f>
        <v>0</v>
      </c>
    </row>
    <row r="11" spans="1:6" hidden="1" x14ac:dyDescent="0.25">
      <c r="A11" s="51" t="s">
        <v>101</v>
      </c>
      <c r="B11" s="51" t="s">
        <v>90</v>
      </c>
      <c r="C11" s="51">
        <f>PD!H4</f>
        <v>0</v>
      </c>
      <c r="D11" s="51">
        <f>PD!I4</f>
        <v>0</v>
      </c>
    </row>
    <row r="12" spans="1:6" x14ac:dyDescent="0.25">
      <c r="A12" s="51" t="s">
        <v>106</v>
      </c>
      <c r="B12" s="51" t="s">
        <v>90</v>
      </c>
      <c r="C12" s="51">
        <f>PD!T4</f>
        <v>18</v>
      </c>
      <c r="D12" s="51">
        <f>PD!U4</f>
        <v>22</v>
      </c>
    </row>
    <row r="13" spans="1:6" hidden="1" x14ac:dyDescent="0.25">
      <c r="A13" s="51" t="s">
        <v>857</v>
      </c>
      <c r="B13" s="51" t="s">
        <v>90</v>
      </c>
      <c r="C13" s="51">
        <f>PD!J4</f>
        <v>0</v>
      </c>
      <c r="D13" s="51">
        <f>PD!K4</f>
        <v>0</v>
      </c>
    </row>
    <row r="14" spans="1:6" hidden="1" x14ac:dyDescent="0.25">
      <c r="A14" s="51" t="s">
        <v>691</v>
      </c>
      <c r="B14" s="51" t="s">
        <v>90</v>
      </c>
      <c r="C14" s="51">
        <f>PD!F4</f>
        <v>0</v>
      </c>
      <c r="D14" s="51">
        <f>PD!G4</f>
        <v>0</v>
      </c>
    </row>
    <row r="15" spans="1:6" hidden="1" x14ac:dyDescent="0.25">
      <c r="A15" s="51" t="s">
        <v>875</v>
      </c>
      <c r="B15" s="51" t="s">
        <v>90</v>
      </c>
      <c r="C15" s="51">
        <f>PD!AD4</f>
        <v>0</v>
      </c>
      <c r="D15" s="51">
        <f>PD!AE4</f>
        <v>0</v>
      </c>
    </row>
    <row r="16" spans="1:6" x14ac:dyDescent="0.25">
      <c r="A16" s="51" t="s">
        <v>336</v>
      </c>
      <c r="B16" s="51" t="s">
        <v>90</v>
      </c>
      <c r="C16" s="51">
        <f>PD!N4</f>
        <v>4</v>
      </c>
      <c r="D16" s="51">
        <f>PD!O4</f>
        <v>4</v>
      </c>
    </row>
    <row r="17" spans="1:4" hidden="1" x14ac:dyDescent="0.25">
      <c r="A17" s="51" t="s">
        <v>341</v>
      </c>
      <c r="B17" s="51" t="s">
        <v>90</v>
      </c>
      <c r="C17" s="51">
        <f>PD!P4</f>
        <v>0</v>
      </c>
      <c r="D17" s="51">
        <f>PD!Q4</f>
        <v>0</v>
      </c>
    </row>
    <row r="18" spans="1:4" hidden="1" x14ac:dyDescent="0.25">
      <c r="A18" s="51" t="s">
        <v>5</v>
      </c>
      <c r="B18" s="51" t="s">
        <v>90</v>
      </c>
      <c r="C18" s="51">
        <f>PD!D4</f>
        <v>0</v>
      </c>
      <c r="D18" s="51">
        <f>PD!E4</f>
        <v>0</v>
      </c>
    </row>
    <row r="19" spans="1:4" x14ac:dyDescent="0.25">
      <c r="A19" s="51" t="s">
        <v>734</v>
      </c>
      <c r="B19" s="51" t="s">
        <v>90</v>
      </c>
      <c r="C19" s="51">
        <f>PD!B4</f>
        <v>5</v>
      </c>
      <c r="D19" s="51">
        <f>PD!C4</f>
        <v>6</v>
      </c>
    </row>
    <row r="20" spans="1:4" hidden="1" x14ac:dyDescent="0.25">
      <c r="A20" s="51" t="s">
        <v>357</v>
      </c>
      <c r="B20" s="51" t="s">
        <v>90</v>
      </c>
      <c r="C20" s="51">
        <f>PD!V4</f>
        <v>0</v>
      </c>
      <c r="D20" s="51">
        <f>PD!W4</f>
        <v>0</v>
      </c>
    </row>
    <row r="21" spans="1:4" hidden="1" x14ac:dyDescent="0.25">
      <c r="A21" s="51" t="s">
        <v>872</v>
      </c>
      <c r="B21" s="51" t="s">
        <v>90</v>
      </c>
      <c r="C21" s="51">
        <f>PD!AB4</f>
        <v>0</v>
      </c>
      <c r="D21" s="51">
        <f>PD!AC4</f>
        <v>0</v>
      </c>
    </row>
    <row r="22" spans="1:4" x14ac:dyDescent="0.25">
      <c r="A22" s="51" t="s">
        <v>151</v>
      </c>
      <c r="B22" s="51" t="s">
        <v>90</v>
      </c>
      <c r="C22" s="51">
        <f>PD!X4</f>
        <v>8</v>
      </c>
      <c r="D22" s="51">
        <f>PD!Y4</f>
        <v>12</v>
      </c>
    </row>
    <row r="23" spans="1:4" hidden="1" x14ac:dyDescent="0.25">
      <c r="A23" s="51" t="s">
        <v>156</v>
      </c>
      <c r="B23" s="51" t="s">
        <v>90</v>
      </c>
      <c r="C23" s="51">
        <f>PD!Z4</f>
        <v>0</v>
      </c>
      <c r="D23" s="51">
        <f>PD!AA4</f>
        <v>0</v>
      </c>
    </row>
    <row r="24" spans="1:4" hidden="1" x14ac:dyDescent="0.25">
      <c r="A24" s="51" t="s">
        <v>879</v>
      </c>
      <c r="B24" s="51" t="s">
        <v>90</v>
      </c>
      <c r="C24" s="51">
        <f>PD!AF4</f>
        <v>0</v>
      </c>
      <c r="D24" s="51">
        <f>PD!AG4</f>
        <v>0</v>
      </c>
    </row>
    <row r="25" spans="1:4" x14ac:dyDescent="0.25">
      <c r="A25" s="51" t="s">
        <v>859</v>
      </c>
      <c r="B25" s="51" t="s">
        <v>90</v>
      </c>
      <c r="C25" s="51">
        <f>PD!L4</f>
        <v>9</v>
      </c>
      <c r="D25" s="51">
        <f>PD!M4</f>
        <v>9</v>
      </c>
    </row>
    <row r="26" spans="1:4" hidden="1" x14ac:dyDescent="0.25">
      <c r="A26" s="51" t="s">
        <v>680</v>
      </c>
      <c r="B26" s="51" t="s">
        <v>159</v>
      </c>
      <c r="C26" s="51">
        <f>RO!AV4</f>
        <v>0</v>
      </c>
      <c r="D26" s="51">
        <f>RO!AW4</f>
        <v>0</v>
      </c>
    </row>
    <row r="27" spans="1:4" hidden="1" x14ac:dyDescent="0.25">
      <c r="A27" s="51" t="s">
        <v>684</v>
      </c>
      <c r="B27" s="51" t="s">
        <v>159</v>
      </c>
      <c r="C27" s="51">
        <f>RO!BF4</f>
        <v>0</v>
      </c>
      <c r="D27" s="51">
        <f>RO!BG4</f>
        <v>0</v>
      </c>
    </row>
    <row r="28" spans="1:4" hidden="1" x14ac:dyDescent="0.25">
      <c r="A28" s="51" t="s">
        <v>685</v>
      </c>
      <c r="B28" s="51" t="s">
        <v>159</v>
      </c>
      <c r="C28" s="51">
        <f>RO!BH4</f>
        <v>0</v>
      </c>
      <c r="D28" s="51">
        <f>RO!BI4</f>
        <v>0</v>
      </c>
    </row>
    <row r="29" spans="1:4" hidden="1" x14ac:dyDescent="0.25">
      <c r="A29" s="51" t="s">
        <v>687</v>
      </c>
      <c r="B29" s="51" t="s">
        <v>159</v>
      </c>
      <c r="C29" s="51">
        <f>RO!BL4</f>
        <v>0</v>
      </c>
      <c r="D29" s="51">
        <f>RO!BM4</f>
        <v>0</v>
      </c>
    </row>
    <row r="30" spans="1:4" x14ac:dyDescent="0.25">
      <c r="A30" s="51" t="s">
        <v>688</v>
      </c>
      <c r="B30" s="51" t="s">
        <v>159</v>
      </c>
      <c r="C30" s="51">
        <f>RO!BN4</f>
        <v>15</v>
      </c>
      <c r="D30" s="51">
        <f>RO!BO4</f>
        <v>15</v>
      </c>
    </row>
    <row r="31" spans="1:4" hidden="1" x14ac:dyDescent="0.25">
      <c r="A31" s="51" t="s">
        <v>689</v>
      </c>
      <c r="B31" s="51" t="s">
        <v>159</v>
      </c>
      <c r="C31" s="51">
        <f>RO!BP4</f>
        <v>0</v>
      </c>
      <c r="D31" s="51">
        <f>RO!BQ4</f>
        <v>0</v>
      </c>
    </row>
    <row r="32" spans="1:4" hidden="1" x14ac:dyDescent="0.25">
      <c r="A32" s="51" t="s">
        <v>679</v>
      </c>
      <c r="B32" s="51" t="s">
        <v>159</v>
      </c>
      <c r="C32" s="51">
        <f>RO!AR4</f>
        <v>0</v>
      </c>
      <c r="D32" s="51">
        <f>RO!AS4</f>
        <v>0</v>
      </c>
    </row>
    <row r="33" spans="1:4" hidden="1" x14ac:dyDescent="0.25">
      <c r="A33" s="51" t="s">
        <v>811</v>
      </c>
      <c r="B33" s="51" t="s">
        <v>159</v>
      </c>
      <c r="C33" s="51">
        <f>RO!AD4</f>
        <v>0</v>
      </c>
      <c r="D33" s="51">
        <f>RO!AE4</f>
        <v>0</v>
      </c>
    </row>
    <row r="34" spans="1:4" hidden="1" x14ac:dyDescent="0.25">
      <c r="A34" s="51" t="s">
        <v>812</v>
      </c>
      <c r="B34" s="51" t="s">
        <v>159</v>
      </c>
      <c r="C34" s="51">
        <f>RO!AF4</f>
        <v>0</v>
      </c>
      <c r="D34" s="51">
        <f>RO!AG4</f>
        <v>0</v>
      </c>
    </row>
    <row r="35" spans="1:4" hidden="1" x14ac:dyDescent="0.25">
      <c r="A35" s="51" t="s">
        <v>683</v>
      </c>
      <c r="B35" s="51" t="s">
        <v>159</v>
      </c>
      <c r="C35" s="51">
        <f>RO!BB4</f>
        <v>0</v>
      </c>
      <c r="D35" s="51">
        <f>RO!BC4</f>
        <v>0</v>
      </c>
    </row>
    <row r="36" spans="1:4" hidden="1" x14ac:dyDescent="0.25">
      <c r="A36" s="51" t="s">
        <v>754</v>
      </c>
      <c r="B36" s="51" t="s">
        <v>159</v>
      </c>
      <c r="C36" s="51">
        <f>RO!AP4</f>
        <v>0</v>
      </c>
      <c r="D36" s="51">
        <f>RO!AQ4</f>
        <v>0</v>
      </c>
    </row>
    <row r="37" spans="1:4" hidden="1" x14ac:dyDescent="0.25">
      <c r="A37" s="51" t="s">
        <v>742</v>
      </c>
      <c r="B37" s="51" t="s">
        <v>159</v>
      </c>
      <c r="C37" s="51">
        <f>RO!AL4</f>
        <v>0</v>
      </c>
      <c r="D37" s="51">
        <f>RO!AM4</f>
        <v>0</v>
      </c>
    </row>
    <row r="38" spans="1:4" hidden="1" x14ac:dyDescent="0.25">
      <c r="A38" s="51" t="s">
        <v>676</v>
      </c>
      <c r="B38" s="51" t="s">
        <v>159</v>
      </c>
      <c r="C38" s="51">
        <f>RO!AH4</f>
        <v>0</v>
      </c>
      <c r="D38" s="51">
        <f>RO!AI4</f>
        <v>0</v>
      </c>
    </row>
    <row r="39" spans="1:4" hidden="1" x14ac:dyDescent="0.25">
      <c r="A39" s="51" t="s">
        <v>686</v>
      </c>
      <c r="B39" s="51" t="s">
        <v>159</v>
      </c>
      <c r="C39" s="51">
        <f>RO!BJ4</f>
        <v>0</v>
      </c>
      <c r="D39" s="51">
        <f>RO!BK4</f>
        <v>0</v>
      </c>
    </row>
    <row r="40" spans="1:4" hidden="1" x14ac:dyDescent="0.25">
      <c r="A40" s="51" t="s">
        <v>782</v>
      </c>
      <c r="B40" s="51" t="s">
        <v>159</v>
      </c>
      <c r="C40" s="51">
        <f>RO!AT4</f>
        <v>0</v>
      </c>
      <c r="D40" s="51">
        <f>RO!AU4</f>
        <v>0</v>
      </c>
    </row>
    <row r="41" spans="1:4" hidden="1" x14ac:dyDescent="0.25">
      <c r="A41" s="51" t="s">
        <v>167</v>
      </c>
      <c r="B41" s="51" t="s">
        <v>159</v>
      </c>
      <c r="C41" s="51">
        <f>RO!P4</f>
        <v>0</v>
      </c>
      <c r="D41" s="51">
        <f>RO!Q4</f>
        <v>0</v>
      </c>
    </row>
    <row r="42" spans="1:4" hidden="1" x14ac:dyDescent="0.25">
      <c r="A42" s="51" t="s">
        <v>171</v>
      </c>
      <c r="B42" s="51" t="s">
        <v>159</v>
      </c>
      <c r="C42" s="51">
        <f>RO!V4</f>
        <v>0</v>
      </c>
      <c r="D42" s="51">
        <f>RO!W4</f>
        <v>0</v>
      </c>
    </row>
    <row r="43" spans="1:4" hidden="1" x14ac:dyDescent="0.25">
      <c r="A43" s="51" t="s">
        <v>175</v>
      </c>
      <c r="B43" s="51" t="s">
        <v>159</v>
      </c>
      <c r="C43" s="51">
        <f>RO!T4</f>
        <v>0</v>
      </c>
      <c r="D43" s="51">
        <f>RO!U4</f>
        <v>0</v>
      </c>
    </row>
    <row r="44" spans="1:4" hidden="1" x14ac:dyDescent="0.25">
      <c r="A44" s="51" t="s">
        <v>179</v>
      </c>
      <c r="B44" s="51" t="s">
        <v>159</v>
      </c>
      <c r="C44" s="51">
        <f>RO!Z4</f>
        <v>0</v>
      </c>
      <c r="D44" s="51">
        <f>RO!AA4</f>
        <v>0</v>
      </c>
    </row>
    <row r="45" spans="1:4" hidden="1" x14ac:dyDescent="0.25">
      <c r="A45" s="51" t="s">
        <v>183</v>
      </c>
      <c r="B45" s="51" t="s">
        <v>159</v>
      </c>
      <c r="C45" s="51">
        <f>RO!X4</f>
        <v>0</v>
      </c>
      <c r="D45" s="51">
        <f>RO!Y4</f>
        <v>0</v>
      </c>
    </row>
    <row r="46" spans="1:4" hidden="1" x14ac:dyDescent="0.25">
      <c r="A46" s="51" t="s">
        <v>678</v>
      </c>
      <c r="B46" s="51" t="s">
        <v>159</v>
      </c>
      <c r="C46" s="51">
        <f>RO!AN4</f>
        <v>0</v>
      </c>
      <c r="D46" s="51">
        <f>RO!AO4</f>
        <v>0</v>
      </c>
    </row>
    <row r="47" spans="1:4" hidden="1" x14ac:dyDescent="0.25">
      <c r="A47" s="51" t="s">
        <v>187</v>
      </c>
      <c r="B47" s="51" t="s">
        <v>159</v>
      </c>
      <c r="C47" s="51">
        <f>RO!N4</f>
        <v>0</v>
      </c>
      <c r="D47" s="51">
        <f>RO!O4</f>
        <v>0</v>
      </c>
    </row>
    <row r="48" spans="1:4" hidden="1" x14ac:dyDescent="0.25">
      <c r="A48" s="51" t="s">
        <v>191</v>
      </c>
      <c r="B48" s="51" t="s">
        <v>159</v>
      </c>
      <c r="C48" s="51">
        <f>RO!R4</f>
        <v>0</v>
      </c>
      <c r="D48" s="51">
        <f>RO!S4</f>
        <v>0</v>
      </c>
    </row>
    <row r="49" spans="1:4" hidden="1" x14ac:dyDescent="0.25">
      <c r="A49" s="51" t="s">
        <v>195</v>
      </c>
      <c r="B49" s="51" t="s">
        <v>159</v>
      </c>
      <c r="C49" s="51">
        <f>RO!L4</f>
        <v>0</v>
      </c>
      <c r="D49" s="51">
        <f>RO!M4</f>
        <v>0</v>
      </c>
    </row>
    <row r="50" spans="1:4" x14ac:dyDescent="0.25">
      <c r="A50" s="51" t="s">
        <v>809</v>
      </c>
      <c r="B50" s="51" t="s">
        <v>159</v>
      </c>
      <c r="C50" s="51">
        <f>RO!AB4</f>
        <v>2</v>
      </c>
      <c r="D50" s="51">
        <f>RO!AC4</f>
        <v>2</v>
      </c>
    </row>
    <row r="51" spans="1:4" hidden="1" x14ac:dyDescent="0.25">
      <c r="A51" s="51" t="s">
        <v>677</v>
      </c>
      <c r="B51" s="51" t="s">
        <v>159</v>
      </c>
      <c r="C51" s="51">
        <f>RO!AJ4</f>
        <v>0</v>
      </c>
      <c r="D51" s="51">
        <f>RO!AK4</f>
        <v>0</v>
      </c>
    </row>
    <row r="52" spans="1:4" hidden="1" x14ac:dyDescent="0.25">
      <c r="A52" s="51" t="s">
        <v>682</v>
      </c>
      <c r="B52" s="51" t="s">
        <v>159</v>
      </c>
      <c r="C52" s="51">
        <f>RO!AZ4</f>
        <v>0</v>
      </c>
      <c r="D52" s="51">
        <f>RO!BA4</f>
        <v>0</v>
      </c>
    </row>
    <row r="53" spans="1:4" x14ac:dyDescent="0.25">
      <c r="A53" s="51" t="s">
        <v>200</v>
      </c>
      <c r="B53" s="51" t="s">
        <v>159</v>
      </c>
      <c r="C53" s="51">
        <f>RO!J4</f>
        <v>2</v>
      </c>
      <c r="D53" s="51">
        <f>RO!K4</f>
        <v>3</v>
      </c>
    </row>
    <row r="54" spans="1:4" hidden="1" x14ac:dyDescent="0.25">
      <c r="A54" s="51" t="s">
        <v>808</v>
      </c>
      <c r="B54" s="51" t="s">
        <v>159</v>
      </c>
      <c r="C54" s="51">
        <f>RO!D4</f>
        <v>0</v>
      </c>
      <c r="D54" s="51">
        <f>RO!E4</f>
        <v>0</v>
      </c>
    </row>
    <row r="55" spans="1:4" hidden="1" x14ac:dyDescent="0.25">
      <c r="A55" s="51" t="s">
        <v>681</v>
      </c>
      <c r="B55" s="51" t="s">
        <v>159</v>
      </c>
      <c r="C55" s="51">
        <f>RO!AX4</f>
        <v>0</v>
      </c>
      <c r="D55" s="51">
        <f>RO!AY4</f>
        <v>0</v>
      </c>
    </row>
    <row r="56" spans="1:4" x14ac:dyDescent="0.25">
      <c r="A56" s="51" t="s">
        <v>210</v>
      </c>
      <c r="B56" s="51" t="s">
        <v>159</v>
      </c>
      <c r="C56" s="51">
        <f>RO!H4</f>
        <v>12</v>
      </c>
      <c r="D56" s="51">
        <f>RO!I4</f>
        <v>14</v>
      </c>
    </row>
    <row r="57" spans="1:4" hidden="1" x14ac:dyDescent="0.25">
      <c r="A57" s="51" t="s">
        <v>215</v>
      </c>
      <c r="B57" s="51" t="s">
        <v>159</v>
      </c>
      <c r="C57" s="51">
        <f>RO!B4</f>
        <v>0</v>
      </c>
      <c r="D57" s="51">
        <f>RO!C4</f>
        <v>0</v>
      </c>
    </row>
    <row r="58" spans="1:4" x14ac:dyDescent="0.25">
      <c r="A58" s="51" t="s">
        <v>220</v>
      </c>
      <c r="B58" s="51" t="s">
        <v>159</v>
      </c>
      <c r="C58" s="51">
        <f>RO!F4</f>
        <v>4</v>
      </c>
      <c r="D58" s="51">
        <f>RO!G4</f>
        <v>6</v>
      </c>
    </row>
    <row r="59" spans="1:4" hidden="1" x14ac:dyDescent="0.25">
      <c r="A59" s="51" t="s">
        <v>699</v>
      </c>
      <c r="B59" s="51" t="s">
        <v>224</v>
      </c>
      <c r="C59" s="51">
        <f>TV!J4</f>
        <v>0</v>
      </c>
      <c r="D59" s="51">
        <f>TV!K4</f>
        <v>0</v>
      </c>
    </row>
    <row r="60" spans="1:4" hidden="1" x14ac:dyDescent="0.25">
      <c r="A60" s="51" t="s">
        <v>445</v>
      </c>
      <c r="B60" s="51" t="s">
        <v>224</v>
      </c>
      <c r="C60" s="51">
        <f>TV!D4</f>
        <v>0</v>
      </c>
      <c r="D60" s="51">
        <f>TV!E4</f>
        <v>0</v>
      </c>
    </row>
    <row r="61" spans="1:4" hidden="1" x14ac:dyDescent="0.25">
      <c r="A61" s="51" t="s">
        <v>450</v>
      </c>
      <c r="B61" s="51" t="s">
        <v>224</v>
      </c>
      <c r="C61" s="51">
        <f>TV!H4</f>
        <v>0</v>
      </c>
      <c r="D61" s="51">
        <f>TV!I4</f>
        <v>0</v>
      </c>
    </row>
    <row r="62" spans="1:4" x14ac:dyDescent="0.25">
      <c r="A62" s="51" t="s">
        <v>455</v>
      </c>
      <c r="B62" s="51" t="s">
        <v>224</v>
      </c>
      <c r="C62" s="51">
        <f>TV!B4</f>
        <v>8</v>
      </c>
      <c r="D62" s="51">
        <f>TV!C4</f>
        <v>8</v>
      </c>
    </row>
    <row r="63" spans="1:4" hidden="1" x14ac:dyDescent="0.25">
      <c r="A63" s="51" t="s">
        <v>703</v>
      </c>
      <c r="B63" s="51" t="s">
        <v>224</v>
      </c>
      <c r="C63" s="51">
        <f>TV!L4</f>
        <v>0</v>
      </c>
      <c r="D63" s="51">
        <f>TV!M4</f>
        <v>0</v>
      </c>
    </row>
    <row r="64" spans="1:4" x14ac:dyDescent="0.25">
      <c r="A64" s="51" t="s">
        <v>462</v>
      </c>
      <c r="B64" s="51" t="s">
        <v>224</v>
      </c>
      <c r="C64" s="51">
        <f>TV!F4</f>
        <v>110</v>
      </c>
      <c r="D64" s="51">
        <f>TV!G4</f>
        <v>120</v>
      </c>
    </row>
    <row r="65" spans="1:4" x14ac:dyDescent="0.25">
      <c r="A65" s="51" t="s">
        <v>36</v>
      </c>
      <c r="B65" s="51" t="s">
        <v>60</v>
      </c>
      <c r="C65" s="51">
        <f>VE!BP4</f>
        <v>4</v>
      </c>
      <c r="D65" s="51">
        <f>VE!BQ4</f>
        <v>4</v>
      </c>
    </row>
    <row r="66" spans="1:4" hidden="1" x14ac:dyDescent="0.25">
      <c r="A66" s="51" t="s">
        <v>40</v>
      </c>
      <c r="B66" s="51" t="s">
        <v>60</v>
      </c>
      <c r="C66" s="51">
        <f>VE!BR4</f>
        <v>0</v>
      </c>
      <c r="D66" s="51">
        <f>VE!BS4</f>
        <v>0</v>
      </c>
    </row>
    <row r="67" spans="1:4" hidden="1" x14ac:dyDescent="0.25">
      <c r="A67" s="51" t="s">
        <v>42</v>
      </c>
      <c r="B67" s="51" t="s">
        <v>60</v>
      </c>
      <c r="C67" s="51">
        <f>VE!BV4</f>
        <v>0</v>
      </c>
      <c r="D67" s="51">
        <f>VE!BW4</f>
        <v>0</v>
      </c>
    </row>
    <row r="68" spans="1:4" hidden="1" x14ac:dyDescent="0.25">
      <c r="A68" s="51" t="s">
        <v>43</v>
      </c>
      <c r="B68" s="51" t="s">
        <v>60</v>
      </c>
      <c r="C68" s="51">
        <f>VE!N4</f>
        <v>0</v>
      </c>
      <c r="D68" s="51">
        <f>VE!O4</f>
        <v>0</v>
      </c>
    </row>
    <row r="69" spans="1:4" x14ac:dyDescent="0.25">
      <c r="A69" s="51" t="s">
        <v>44</v>
      </c>
      <c r="B69" s="51" t="s">
        <v>60</v>
      </c>
      <c r="C69" s="51">
        <f>VE!H4</f>
        <v>25</v>
      </c>
      <c r="D69" s="51">
        <f>VE!I4</f>
        <v>25</v>
      </c>
    </row>
    <row r="70" spans="1:4" hidden="1" x14ac:dyDescent="0.25">
      <c r="A70" s="51" t="s">
        <v>725</v>
      </c>
      <c r="B70" s="51" t="s">
        <v>60</v>
      </c>
      <c r="C70" s="51">
        <f>VE!D4</f>
        <v>0</v>
      </c>
      <c r="D70" s="51">
        <f>VE!E4</f>
        <v>0</v>
      </c>
    </row>
    <row r="71" spans="1:4" hidden="1" x14ac:dyDescent="0.25">
      <c r="A71" s="51" t="s">
        <v>46</v>
      </c>
      <c r="B71" s="51" t="s">
        <v>60</v>
      </c>
      <c r="C71" s="51">
        <f>VE!V4</f>
        <v>0</v>
      </c>
      <c r="D71" s="51">
        <f>VE!W4</f>
        <v>0</v>
      </c>
    </row>
    <row r="72" spans="1:4" hidden="1" x14ac:dyDescent="0.25">
      <c r="A72" s="51" t="s">
        <v>47</v>
      </c>
      <c r="B72" s="51" t="s">
        <v>60</v>
      </c>
      <c r="C72" s="51">
        <f>VE!X4</f>
        <v>0</v>
      </c>
      <c r="D72" s="51">
        <f>VE!Y4</f>
        <v>0</v>
      </c>
    </row>
    <row r="73" spans="1:4" hidden="1" x14ac:dyDescent="0.25">
      <c r="A73" s="51" t="s">
        <v>48</v>
      </c>
      <c r="B73" s="51" t="s">
        <v>60</v>
      </c>
      <c r="C73" s="51">
        <f>VE!AN4</f>
        <v>0</v>
      </c>
      <c r="D73" s="51">
        <f>VE!AO4</f>
        <v>0</v>
      </c>
    </row>
    <row r="74" spans="1:4" hidden="1" x14ac:dyDescent="0.25">
      <c r="A74" s="51" t="s">
        <v>49</v>
      </c>
      <c r="B74" s="51" t="s">
        <v>60</v>
      </c>
      <c r="C74" s="51">
        <f>VE!BL4</f>
        <v>0</v>
      </c>
      <c r="D74" s="51">
        <f>VE!BM4</f>
        <v>0</v>
      </c>
    </row>
    <row r="75" spans="1:4" x14ac:dyDescent="0.25">
      <c r="A75" s="51" t="s">
        <v>51</v>
      </c>
      <c r="B75" s="51" t="s">
        <v>60</v>
      </c>
      <c r="C75" s="51">
        <f>VE!BB4</f>
        <v>7</v>
      </c>
      <c r="D75" s="51">
        <f>VE!BC4</f>
        <v>8</v>
      </c>
    </row>
    <row r="76" spans="1:4" x14ac:dyDescent="0.25">
      <c r="A76" s="51" t="s">
        <v>52</v>
      </c>
      <c r="B76" s="51" t="s">
        <v>60</v>
      </c>
      <c r="C76" s="51">
        <f>VE!BD4</f>
        <v>2</v>
      </c>
      <c r="D76" s="51">
        <f>VE!BE4</f>
        <v>3</v>
      </c>
    </row>
    <row r="77" spans="1:4" hidden="1" x14ac:dyDescent="0.25">
      <c r="A77" s="51" t="s">
        <v>53</v>
      </c>
      <c r="B77" s="51" t="s">
        <v>60</v>
      </c>
      <c r="C77" s="51">
        <f>VE!BF4</f>
        <v>0</v>
      </c>
      <c r="D77" s="51">
        <f>VE!BG4</f>
        <v>0</v>
      </c>
    </row>
    <row r="78" spans="1:4" x14ac:dyDescent="0.25">
      <c r="A78" s="51" t="s">
        <v>55</v>
      </c>
      <c r="B78" s="51" t="s">
        <v>60</v>
      </c>
      <c r="C78" s="51">
        <f>VE!AX4</f>
        <v>80</v>
      </c>
      <c r="D78" s="51">
        <f>VE!AY4</f>
        <v>80</v>
      </c>
    </row>
    <row r="79" spans="1:4" x14ac:dyDescent="0.25">
      <c r="A79" s="51" t="s">
        <v>225</v>
      </c>
      <c r="B79" s="51" t="s">
        <v>60</v>
      </c>
      <c r="C79" s="51">
        <f>VE!AL4</f>
        <v>35</v>
      </c>
      <c r="D79" s="51">
        <f>VE!AM4</f>
        <v>35</v>
      </c>
    </row>
    <row r="80" spans="1:4" x14ac:dyDescent="0.25">
      <c r="A80" s="51" t="s">
        <v>228</v>
      </c>
      <c r="B80" s="51" t="s">
        <v>60</v>
      </c>
      <c r="C80" s="51">
        <f>VE!P4</f>
        <v>15</v>
      </c>
      <c r="D80" s="51">
        <f>VE!Q4</f>
        <v>15</v>
      </c>
    </row>
    <row r="81" spans="1:4" hidden="1" x14ac:dyDescent="0.25">
      <c r="A81" s="51" t="s">
        <v>231</v>
      </c>
      <c r="B81" s="51" t="s">
        <v>60</v>
      </c>
      <c r="C81" s="51">
        <f>VE!BT4</f>
        <v>0</v>
      </c>
      <c r="D81" s="51">
        <f>VE!BU4</f>
        <v>0</v>
      </c>
    </row>
    <row r="82" spans="1:4" hidden="1" x14ac:dyDescent="0.25">
      <c r="A82" s="51" t="s">
        <v>236</v>
      </c>
      <c r="B82" s="51" t="s">
        <v>60</v>
      </c>
      <c r="C82" s="51">
        <f>VE!AH4</f>
        <v>0</v>
      </c>
      <c r="D82" s="51">
        <f>VE!AI4</f>
        <v>0</v>
      </c>
    </row>
    <row r="83" spans="1:4" x14ac:dyDescent="0.25">
      <c r="A83" s="51" t="s">
        <v>238</v>
      </c>
      <c r="B83" s="51" t="s">
        <v>60</v>
      </c>
      <c r="C83" s="51">
        <f>VE!R4</f>
        <v>15</v>
      </c>
      <c r="D83" s="51">
        <f>VE!S4</f>
        <v>15</v>
      </c>
    </row>
    <row r="84" spans="1:4" x14ac:dyDescent="0.25">
      <c r="A84" s="51" t="s">
        <v>245</v>
      </c>
      <c r="B84" s="51" t="s">
        <v>60</v>
      </c>
      <c r="C84" s="51">
        <f>VE!AD4</f>
        <v>4</v>
      </c>
      <c r="D84" s="51">
        <f>VE!AE4</f>
        <v>4</v>
      </c>
    </row>
    <row r="85" spans="1:4" hidden="1" x14ac:dyDescent="0.25">
      <c r="A85" s="51" t="s">
        <v>247</v>
      </c>
      <c r="B85" s="51" t="s">
        <v>60</v>
      </c>
      <c r="C85" s="51">
        <f>VE!AZ4</f>
        <v>0</v>
      </c>
      <c r="D85" s="51">
        <f>VE!BA4</f>
        <v>0</v>
      </c>
    </row>
    <row r="86" spans="1:4" x14ac:dyDescent="0.25">
      <c r="A86" s="51" t="s">
        <v>732</v>
      </c>
      <c r="B86" s="51" t="s">
        <v>60</v>
      </c>
      <c r="C86" s="51">
        <f>VE!AP4</f>
        <v>33</v>
      </c>
      <c r="D86" s="51">
        <f>VE!AQ4</f>
        <v>33</v>
      </c>
    </row>
    <row r="87" spans="1:4" x14ac:dyDescent="0.25">
      <c r="A87" s="51" t="s">
        <v>252</v>
      </c>
      <c r="B87" s="51" t="s">
        <v>60</v>
      </c>
      <c r="C87" s="51">
        <f>VE!L4</f>
        <v>1</v>
      </c>
      <c r="D87" s="51">
        <f>VE!M4</f>
        <v>1</v>
      </c>
    </row>
    <row r="88" spans="1:4" hidden="1" x14ac:dyDescent="0.25">
      <c r="A88" s="51" t="s">
        <v>722</v>
      </c>
      <c r="B88" s="51" t="s">
        <v>60</v>
      </c>
      <c r="C88" s="51">
        <f>VE!B4</f>
        <v>0</v>
      </c>
      <c r="D88" s="51">
        <f>VE!C4</f>
        <v>0</v>
      </c>
    </row>
    <row r="89" spans="1:4" x14ac:dyDescent="0.25">
      <c r="A89" s="51" t="s">
        <v>253</v>
      </c>
      <c r="B89" s="51" t="s">
        <v>60</v>
      </c>
      <c r="C89" s="51">
        <f>VE!BH4</f>
        <v>3</v>
      </c>
      <c r="D89" s="51">
        <f>VE!BI4</f>
        <v>3</v>
      </c>
    </row>
    <row r="90" spans="1:4" hidden="1" x14ac:dyDescent="0.25">
      <c r="A90" s="51" t="s">
        <v>254</v>
      </c>
      <c r="B90" s="51" t="s">
        <v>60</v>
      </c>
      <c r="C90" s="51">
        <f>VE!AV4</f>
        <v>0</v>
      </c>
      <c r="D90" s="51">
        <f>VE!AW4</f>
        <v>0</v>
      </c>
    </row>
    <row r="91" spans="1:4" hidden="1" x14ac:dyDescent="0.25">
      <c r="A91" s="51" t="s">
        <v>255</v>
      </c>
      <c r="B91" s="51" t="s">
        <v>60</v>
      </c>
      <c r="C91" s="51">
        <f>VE!BJ4</f>
        <v>0</v>
      </c>
      <c r="D91" s="51">
        <f>VE!BK4</f>
        <v>0</v>
      </c>
    </row>
    <row r="92" spans="1:4" x14ac:dyDescent="0.25">
      <c r="A92" s="51" t="s">
        <v>57</v>
      </c>
      <c r="B92" s="51" t="s">
        <v>60</v>
      </c>
      <c r="C92" s="51">
        <f>VE!F4</f>
        <v>12</v>
      </c>
      <c r="D92" s="51">
        <f>VE!G4</f>
        <v>12</v>
      </c>
    </row>
    <row r="93" spans="1:4" hidden="1" x14ac:dyDescent="0.25">
      <c r="A93" s="51" t="s">
        <v>58</v>
      </c>
      <c r="B93" s="51" t="s">
        <v>60</v>
      </c>
      <c r="C93" s="51">
        <f>VE!AR4</f>
        <v>0</v>
      </c>
      <c r="D93" s="51">
        <f>VE!AS4</f>
        <v>0</v>
      </c>
    </row>
    <row r="94" spans="1:4" hidden="1" x14ac:dyDescent="0.25">
      <c r="A94" s="51" t="s">
        <v>59</v>
      </c>
      <c r="B94" s="51" t="s">
        <v>60</v>
      </c>
      <c r="C94" s="51">
        <f>VE!AT4</f>
        <v>0</v>
      </c>
      <c r="D94" s="51">
        <f>VE!AU4</f>
        <v>0</v>
      </c>
    </row>
    <row r="95" spans="1:4" x14ac:dyDescent="0.25">
      <c r="A95" s="51" t="s">
        <v>17</v>
      </c>
      <c r="B95" s="51" t="s">
        <v>526</v>
      </c>
      <c r="C95" s="51">
        <f>VI!B4</f>
        <v>7</v>
      </c>
      <c r="D95" s="51">
        <f>VI!C4</f>
        <v>7</v>
      </c>
    </row>
    <row r="96" spans="1:4" x14ac:dyDescent="0.25">
      <c r="A96" s="51" t="s">
        <v>531</v>
      </c>
      <c r="B96" s="51" t="s">
        <v>526</v>
      </c>
      <c r="C96" s="51">
        <f>VI!N4</f>
        <v>40</v>
      </c>
      <c r="D96" s="51">
        <f>VI!O4</f>
        <v>40</v>
      </c>
    </row>
    <row r="97" spans="1:4" hidden="1" x14ac:dyDescent="0.25">
      <c r="A97" s="51" t="s">
        <v>18</v>
      </c>
      <c r="B97" s="51" t="s">
        <v>526</v>
      </c>
      <c r="C97" s="51">
        <f>VI!D4</f>
        <v>0</v>
      </c>
      <c r="D97" s="51">
        <f>VI!E4</f>
        <v>0</v>
      </c>
    </row>
    <row r="98" spans="1:4" hidden="1" x14ac:dyDescent="0.25">
      <c r="A98" s="51" t="s">
        <v>19</v>
      </c>
      <c r="B98" s="51" t="s">
        <v>526</v>
      </c>
      <c r="C98" s="51">
        <f>VI!H4</f>
        <v>0</v>
      </c>
      <c r="D98" s="51">
        <f>VI!I4</f>
        <v>0</v>
      </c>
    </row>
    <row r="99" spans="1:4" hidden="1" x14ac:dyDescent="0.25">
      <c r="A99" s="51" t="s">
        <v>21</v>
      </c>
      <c r="B99" s="51" t="s">
        <v>526</v>
      </c>
      <c r="C99" s="51">
        <f>VI!P4</f>
        <v>0</v>
      </c>
      <c r="D99" s="51">
        <f>VI!Q4</f>
        <v>0</v>
      </c>
    </row>
    <row r="100" spans="1:4" hidden="1" x14ac:dyDescent="0.25">
      <c r="A100" s="51" t="s">
        <v>546</v>
      </c>
      <c r="B100" s="51" t="s">
        <v>526</v>
      </c>
      <c r="C100" s="51">
        <f>VI!F4</f>
        <v>0</v>
      </c>
      <c r="D100" s="51">
        <f>VI!G4</f>
        <v>0</v>
      </c>
    </row>
    <row r="101" spans="1:4" x14ac:dyDescent="0.25">
      <c r="A101" s="51" t="s">
        <v>550</v>
      </c>
      <c r="B101" s="51" t="s">
        <v>526</v>
      </c>
      <c r="C101" s="51">
        <f>VI!J4</f>
        <v>90</v>
      </c>
      <c r="D101" s="51">
        <f>VI!K4</f>
        <v>90</v>
      </c>
    </row>
    <row r="102" spans="1:4" hidden="1" x14ac:dyDescent="0.25">
      <c r="A102" s="51" t="s">
        <v>555</v>
      </c>
      <c r="B102" s="51" t="s">
        <v>526</v>
      </c>
      <c r="C102" s="51">
        <f>VI!L4</f>
        <v>0</v>
      </c>
      <c r="D102" s="51">
        <f>VI!M4</f>
        <v>0</v>
      </c>
    </row>
    <row r="103" spans="1:4" s="52" customFormat="1" ht="15.75" hidden="1" x14ac:dyDescent="0.25">
      <c r="A103" s="53" t="s">
        <v>645</v>
      </c>
      <c r="B103" s="52" t="s">
        <v>559</v>
      </c>
      <c r="C103" s="52">
        <f>VR!J4</f>
        <v>0</v>
      </c>
      <c r="D103" s="52">
        <f>VR!K4</f>
        <v>0</v>
      </c>
    </row>
    <row r="104" spans="1:4" hidden="1" x14ac:dyDescent="0.25">
      <c r="A104" s="51" t="s">
        <v>128</v>
      </c>
      <c r="B104" s="51" t="s">
        <v>559</v>
      </c>
      <c r="C104" s="51">
        <f>VR!B4</f>
        <v>0</v>
      </c>
      <c r="D104" s="51">
        <f>VR!C4</f>
        <v>0</v>
      </c>
    </row>
    <row r="105" spans="1:4" hidden="1" x14ac:dyDescent="0.25">
      <c r="A105" s="51" t="s">
        <v>648</v>
      </c>
      <c r="B105" s="51" t="s">
        <v>559</v>
      </c>
      <c r="C105" s="51">
        <f>VR!D4</f>
        <v>0</v>
      </c>
      <c r="D105" s="51">
        <f>VR!E4</f>
        <v>0</v>
      </c>
    </row>
    <row r="106" spans="1:4" hidden="1" x14ac:dyDescent="0.25">
      <c r="A106" s="51" t="s">
        <v>657</v>
      </c>
      <c r="B106" s="51" t="s">
        <v>559</v>
      </c>
      <c r="C106" s="51">
        <f>VR!BL4</f>
        <v>0</v>
      </c>
      <c r="D106" s="51">
        <f>VR!BM4</f>
        <v>0</v>
      </c>
    </row>
    <row r="107" spans="1:4" hidden="1" x14ac:dyDescent="0.25">
      <c r="A107" s="51" t="s">
        <v>384</v>
      </c>
      <c r="B107" s="51" t="s">
        <v>559</v>
      </c>
      <c r="C107" s="51">
        <f>VR!AP4</f>
        <v>0</v>
      </c>
      <c r="D107" s="51">
        <f>VR!AQ4</f>
        <v>0</v>
      </c>
    </row>
    <row r="108" spans="1:4" x14ac:dyDescent="0.25">
      <c r="A108" s="51" t="s">
        <v>389</v>
      </c>
      <c r="B108" s="51" t="s">
        <v>559</v>
      </c>
      <c r="C108" s="51">
        <f>VR!N4</f>
        <v>30</v>
      </c>
      <c r="D108" s="51">
        <f>VR!O4</f>
        <v>35</v>
      </c>
    </row>
    <row r="109" spans="1:4" hidden="1" x14ac:dyDescent="0.25">
      <c r="A109" s="51" t="s">
        <v>9</v>
      </c>
      <c r="B109" s="51" t="s">
        <v>559</v>
      </c>
      <c r="C109" s="51">
        <f>VR!AV4</f>
        <v>0</v>
      </c>
      <c r="D109" s="51">
        <f>VR!AW4</f>
        <v>0</v>
      </c>
    </row>
    <row r="110" spans="1:4" hidden="1" x14ac:dyDescent="0.25">
      <c r="A110" s="51" t="s">
        <v>139</v>
      </c>
      <c r="B110" s="51" t="s">
        <v>559</v>
      </c>
      <c r="C110" s="51">
        <f>VR!P4</f>
        <v>0</v>
      </c>
      <c r="D110" s="51">
        <f>VR!Q4</f>
        <v>0</v>
      </c>
    </row>
    <row r="111" spans="1:4" x14ac:dyDescent="0.25">
      <c r="A111" s="51" t="s">
        <v>401</v>
      </c>
      <c r="B111" s="51" t="s">
        <v>559</v>
      </c>
      <c r="C111" s="51">
        <f>VR!AT4</f>
        <v>10</v>
      </c>
      <c r="D111" s="51">
        <f>VR!AU4</f>
        <v>10</v>
      </c>
    </row>
    <row r="112" spans="1:4" hidden="1" x14ac:dyDescent="0.25">
      <c r="A112" s="51" t="s">
        <v>10</v>
      </c>
      <c r="B112" s="51" t="s">
        <v>559</v>
      </c>
      <c r="C112" s="51">
        <f>VR!AX4</f>
        <v>0</v>
      </c>
      <c r="D112" s="51">
        <f>VR!AY4</f>
        <v>0</v>
      </c>
    </row>
    <row r="113" spans="1:4" hidden="1" x14ac:dyDescent="0.25">
      <c r="A113" s="51" t="s">
        <v>15</v>
      </c>
      <c r="B113" s="51" t="s">
        <v>559</v>
      </c>
      <c r="C113" s="51">
        <f>VR!BJ4</f>
        <v>0</v>
      </c>
      <c r="D113" s="51">
        <f>VR!BK4</f>
        <v>0</v>
      </c>
    </row>
    <row r="114" spans="1:4" hidden="1" x14ac:dyDescent="0.25">
      <c r="A114" s="51" t="s">
        <v>675</v>
      </c>
      <c r="B114" s="51" t="s">
        <v>559</v>
      </c>
      <c r="C114" s="5">
        <f>VR!L4</f>
        <v>0</v>
      </c>
      <c r="D114" s="5">
        <f>VR!M4</f>
        <v>0</v>
      </c>
    </row>
    <row r="115" spans="1:4" hidden="1" x14ac:dyDescent="0.25">
      <c r="A115" s="51" t="s">
        <v>643</v>
      </c>
      <c r="B115" s="51" t="s">
        <v>559</v>
      </c>
      <c r="C115" s="51">
        <f>VR!AH4</f>
        <v>0</v>
      </c>
      <c r="D115" s="51">
        <f>VR!AI4</f>
        <v>0</v>
      </c>
    </row>
    <row r="116" spans="1:4" hidden="1" x14ac:dyDescent="0.25">
      <c r="A116" s="51" t="s">
        <v>579</v>
      </c>
      <c r="B116" s="51" t="s">
        <v>559</v>
      </c>
      <c r="C116" s="51">
        <f>VR!AF4</f>
        <v>0</v>
      </c>
      <c r="D116" s="51">
        <f>VR!AG4</f>
        <v>0</v>
      </c>
    </row>
    <row r="117" spans="1:4" hidden="1" x14ac:dyDescent="0.25">
      <c r="A117" s="51" t="s">
        <v>2</v>
      </c>
      <c r="B117" s="51" t="s">
        <v>559</v>
      </c>
      <c r="C117" s="51">
        <f>VR!AJ4</f>
        <v>0</v>
      </c>
      <c r="D117" s="51">
        <f>VR!AK4</f>
        <v>0</v>
      </c>
    </row>
    <row r="118" spans="1:4" hidden="1" x14ac:dyDescent="0.25">
      <c r="A118" s="51" t="s">
        <v>655</v>
      </c>
      <c r="B118" s="51" t="s">
        <v>559</v>
      </c>
      <c r="C118" s="51">
        <f>VR!AZ4</f>
        <v>0</v>
      </c>
      <c r="D118" s="51">
        <f>VR!BA4</f>
        <v>0</v>
      </c>
    </row>
    <row r="119" spans="1:4" hidden="1" x14ac:dyDescent="0.25">
      <c r="A119" s="51" t="s">
        <v>654</v>
      </c>
      <c r="B119" s="51" t="s">
        <v>559</v>
      </c>
      <c r="C119" s="51">
        <f>VR!BP4</f>
        <v>0</v>
      </c>
      <c r="D119" s="51">
        <f>VR!BQ4</f>
        <v>0</v>
      </c>
    </row>
    <row r="120" spans="1:4" hidden="1" x14ac:dyDescent="0.25">
      <c r="A120" s="51" t="s">
        <v>650</v>
      </c>
      <c r="B120" s="51" t="s">
        <v>559</v>
      </c>
      <c r="C120" s="5">
        <f>VR!BR4</f>
        <v>0</v>
      </c>
      <c r="D120" s="5">
        <f>VR!BS4</f>
        <v>0</v>
      </c>
    </row>
    <row r="121" spans="1:4" hidden="1" x14ac:dyDescent="0.25">
      <c r="A121" s="51" t="s">
        <v>11</v>
      </c>
      <c r="B121" s="51" t="s">
        <v>559</v>
      </c>
      <c r="C121" s="51">
        <f>VR!BB4</f>
        <v>0</v>
      </c>
      <c r="D121" s="51">
        <f>VR!BC4</f>
        <v>0</v>
      </c>
    </row>
    <row r="122" spans="1:4" hidden="1" x14ac:dyDescent="0.25">
      <c r="A122" s="51" t="s">
        <v>145</v>
      </c>
      <c r="B122" s="51" t="s">
        <v>559</v>
      </c>
      <c r="C122" s="51">
        <f>VR!R4</f>
        <v>0</v>
      </c>
      <c r="D122" s="51">
        <f>VR!S4</f>
        <v>0</v>
      </c>
    </row>
    <row r="123" spans="1:4" hidden="1" x14ac:dyDescent="0.25">
      <c r="A123" s="51" t="s">
        <v>786</v>
      </c>
      <c r="B123" s="51" t="s">
        <v>559</v>
      </c>
      <c r="C123" s="51">
        <f>VR!Z4</f>
        <v>0</v>
      </c>
      <c r="D123" s="51">
        <f>VR!AA4</f>
        <v>0</v>
      </c>
    </row>
    <row r="124" spans="1:4" hidden="1" x14ac:dyDescent="0.25">
      <c r="A124" s="51" t="s">
        <v>146</v>
      </c>
      <c r="B124" s="51" t="s">
        <v>559</v>
      </c>
      <c r="C124" s="51">
        <f>VR!T4</f>
        <v>0</v>
      </c>
      <c r="D124" s="51">
        <f>VR!U4</f>
        <v>0</v>
      </c>
    </row>
    <row r="125" spans="1:4" x14ac:dyDescent="0.25">
      <c r="A125" s="51" t="s">
        <v>148</v>
      </c>
      <c r="B125" s="51" t="s">
        <v>559</v>
      </c>
      <c r="C125" s="51">
        <f>VR!X4</f>
        <v>20</v>
      </c>
      <c r="D125" s="51">
        <f>VR!Y4</f>
        <v>20</v>
      </c>
    </row>
    <row r="126" spans="1:4" hidden="1" x14ac:dyDescent="0.25">
      <c r="A126" s="51" t="s">
        <v>12</v>
      </c>
      <c r="B126" s="51" t="s">
        <v>559</v>
      </c>
      <c r="C126" s="51">
        <f>VR!BD4</f>
        <v>0</v>
      </c>
      <c r="D126" s="51">
        <f>VR!BE4</f>
        <v>0</v>
      </c>
    </row>
    <row r="127" spans="1:4" hidden="1" x14ac:dyDescent="0.25">
      <c r="A127" s="51" t="s">
        <v>592</v>
      </c>
      <c r="B127" s="51" t="s">
        <v>559</v>
      </c>
      <c r="C127" s="5"/>
      <c r="D127" s="5"/>
    </row>
    <row r="128" spans="1:4" hidden="1" x14ac:dyDescent="0.25">
      <c r="A128" s="51" t="s">
        <v>588</v>
      </c>
      <c r="B128" s="51" t="s">
        <v>559</v>
      </c>
      <c r="C128" s="5">
        <f>VR!BH4</f>
        <v>0</v>
      </c>
      <c r="D128" s="5">
        <f>VR!BI4</f>
        <v>0</v>
      </c>
    </row>
    <row r="129" spans="1:4" hidden="1" x14ac:dyDescent="0.25">
      <c r="A129" s="51" t="s">
        <v>6</v>
      </c>
      <c r="B129" s="51" t="s">
        <v>559</v>
      </c>
      <c r="C129" s="51">
        <f>VR!AR4</f>
        <v>0</v>
      </c>
      <c r="D129" s="51">
        <f>VR!AS4</f>
        <v>0</v>
      </c>
    </row>
    <row r="130" spans="1:4" hidden="1" x14ac:dyDescent="0.25">
      <c r="A130" s="51" t="s">
        <v>150</v>
      </c>
      <c r="B130" s="51" t="s">
        <v>559</v>
      </c>
      <c r="C130" s="51">
        <f>VR!AB4</f>
        <v>0</v>
      </c>
      <c r="D130" s="51">
        <f>VR!AC4</f>
        <v>0</v>
      </c>
    </row>
    <row r="131" spans="1:4" hidden="1" x14ac:dyDescent="0.25">
      <c r="A131" s="51" t="s">
        <v>671</v>
      </c>
      <c r="B131" s="51" t="s">
        <v>559</v>
      </c>
      <c r="C131" s="51">
        <f>VR!F4</f>
        <v>0</v>
      </c>
      <c r="D131" s="51">
        <f>VR!G4</f>
        <v>0</v>
      </c>
    </row>
    <row r="132" spans="1:4" hidden="1" x14ac:dyDescent="0.25">
      <c r="A132" s="51" t="s">
        <v>16</v>
      </c>
      <c r="B132" s="51" t="s">
        <v>559</v>
      </c>
      <c r="C132" s="51">
        <f>VR!BN4</f>
        <v>0</v>
      </c>
      <c r="D132" s="51">
        <f>VR!BO4</f>
        <v>0</v>
      </c>
    </row>
    <row r="133" spans="1:4" hidden="1" x14ac:dyDescent="0.25">
      <c r="A133" s="51" t="s">
        <v>3</v>
      </c>
      <c r="B133" s="51" t="s">
        <v>559</v>
      </c>
      <c r="C133" s="51">
        <f>VR!AL4</f>
        <v>0</v>
      </c>
      <c r="D133" s="51">
        <f>VR!AM4</f>
        <v>0</v>
      </c>
    </row>
    <row r="134" spans="1:4" hidden="1" x14ac:dyDescent="0.25">
      <c r="A134" s="51" t="s">
        <v>4</v>
      </c>
      <c r="B134" s="51" t="s">
        <v>559</v>
      </c>
      <c r="C134" s="51">
        <f>VR!AN4</f>
        <v>0</v>
      </c>
      <c r="D134" s="51">
        <f>VR!AO4</f>
        <v>0</v>
      </c>
    </row>
    <row r="135" spans="1:4" hidden="1" x14ac:dyDescent="0.25">
      <c r="A135" s="51" t="s">
        <v>147</v>
      </c>
      <c r="B135" s="51" t="s">
        <v>559</v>
      </c>
      <c r="C135" s="51">
        <f>VR!V4</f>
        <v>0</v>
      </c>
      <c r="D135" s="51">
        <f>VR!W4</f>
        <v>0</v>
      </c>
    </row>
    <row r="136" spans="1:4" hidden="1" x14ac:dyDescent="0.25">
      <c r="A136" s="51" t="s">
        <v>0</v>
      </c>
      <c r="B136" s="51" t="s">
        <v>559</v>
      </c>
      <c r="C136" s="51">
        <f>VR!AD4</f>
        <v>0</v>
      </c>
      <c r="D136" s="51">
        <f>VR!AE4</f>
        <v>0</v>
      </c>
    </row>
    <row r="137" spans="1:4" hidden="1" x14ac:dyDescent="0.25">
      <c r="A137" s="51" t="s">
        <v>788</v>
      </c>
      <c r="B137" s="51" t="s">
        <v>62</v>
      </c>
      <c r="C137" s="51">
        <f>BZ!B4</f>
        <v>0</v>
      </c>
      <c r="D137" s="51">
        <f>BZ!C4</f>
        <v>0</v>
      </c>
    </row>
    <row r="138" spans="1:4" hidden="1" x14ac:dyDescent="0.25">
      <c r="A138" s="51" t="s">
        <v>789</v>
      </c>
      <c r="B138" s="51" t="s">
        <v>62</v>
      </c>
      <c r="C138" s="51">
        <f>BZ!D4</f>
        <v>0</v>
      </c>
      <c r="D138" s="51">
        <f>BZ!E4</f>
        <v>0</v>
      </c>
    </row>
    <row r="139" spans="1:4" hidden="1" x14ac:dyDescent="0.25">
      <c r="A139" s="51" t="s">
        <v>790</v>
      </c>
      <c r="B139" s="51" t="s">
        <v>62</v>
      </c>
      <c r="C139" s="51">
        <f>BZ!F4</f>
        <v>0</v>
      </c>
      <c r="D139" s="51">
        <f>BZ!G4</f>
        <v>0</v>
      </c>
    </row>
    <row r="140" spans="1:4" hidden="1" x14ac:dyDescent="0.25">
      <c r="A140" s="51" t="s">
        <v>791</v>
      </c>
      <c r="B140" s="51" t="s">
        <v>62</v>
      </c>
      <c r="C140" s="51">
        <f>BZ!P4</f>
        <v>0</v>
      </c>
      <c r="D140" s="51">
        <f>BZ!Q4</f>
        <v>0</v>
      </c>
    </row>
    <row r="141" spans="1:4" hidden="1" x14ac:dyDescent="0.25">
      <c r="A141" s="51" t="s">
        <v>792</v>
      </c>
      <c r="B141" s="51" t="s">
        <v>62</v>
      </c>
      <c r="C141" s="51">
        <f>BZ!N4</f>
        <v>0</v>
      </c>
      <c r="D141" s="51">
        <f>BZ!O4</f>
        <v>0</v>
      </c>
    </row>
    <row r="142" spans="1:4" hidden="1" x14ac:dyDescent="0.25">
      <c r="A142" s="51" t="s">
        <v>793</v>
      </c>
      <c r="B142" s="51" t="s">
        <v>62</v>
      </c>
      <c r="C142" s="51">
        <f>BZ!L4</f>
        <v>0</v>
      </c>
      <c r="D142" s="51">
        <f>BZ!M4</f>
        <v>0</v>
      </c>
    </row>
    <row r="143" spans="1:4" hidden="1" x14ac:dyDescent="0.25">
      <c r="A143" s="51" t="s">
        <v>794</v>
      </c>
      <c r="B143" s="51" t="s">
        <v>62</v>
      </c>
      <c r="C143" s="51">
        <f>BZ!H4</f>
        <v>0</v>
      </c>
      <c r="D143" s="51">
        <f>BZ!I4</f>
        <v>0</v>
      </c>
    </row>
    <row r="144" spans="1:4" hidden="1" x14ac:dyDescent="0.25">
      <c r="A144" s="51" t="s">
        <v>795</v>
      </c>
      <c r="B144" s="51" t="s">
        <v>62</v>
      </c>
      <c r="C144" s="51">
        <f>BZ!J4</f>
        <v>0</v>
      </c>
      <c r="D144" s="51">
        <f>BZ!K4</f>
        <v>0</v>
      </c>
    </row>
    <row r="145" spans="1:4" hidden="1" x14ac:dyDescent="0.25">
      <c r="A145" s="51" t="s">
        <v>826</v>
      </c>
      <c r="B145" s="51" t="s">
        <v>824</v>
      </c>
      <c r="C145" s="51">
        <f>TN!B4</f>
        <v>0</v>
      </c>
      <c r="D145" s="51">
        <f>TN!C4</f>
        <v>0</v>
      </c>
    </row>
    <row r="146" spans="1:4" hidden="1" x14ac:dyDescent="0.25">
      <c r="A146" s="51" t="s">
        <v>869</v>
      </c>
      <c r="B146" s="51" t="s">
        <v>824</v>
      </c>
      <c r="C146" s="51">
        <f>TN!D4</f>
        <v>0</v>
      </c>
      <c r="D146" s="51">
        <f>TN!E4</f>
        <v>0</v>
      </c>
    </row>
    <row r="147" spans="1:4" hidden="1" x14ac:dyDescent="0.25">
      <c r="A147" s="51" t="s">
        <v>834</v>
      </c>
      <c r="B147" s="51" t="s">
        <v>824</v>
      </c>
      <c r="C147" s="51">
        <f>TN!F4</f>
        <v>0</v>
      </c>
      <c r="D147" s="51">
        <f>TN!G4</f>
        <v>0</v>
      </c>
    </row>
    <row r="148" spans="1:4" hidden="1" x14ac:dyDescent="0.25">
      <c r="A148" s="51" t="s">
        <v>816</v>
      </c>
      <c r="B148" s="51" t="s">
        <v>824</v>
      </c>
      <c r="C148" s="51">
        <f>TN!H4</f>
        <v>0</v>
      </c>
      <c r="D148" s="51">
        <f>TN!I4</f>
        <v>0</v>
      </c>
    </row>
    <row r="149" spans="1:4" hidden="1" x14ac:dyDescent="0.25">
      <c r="A149" s="51" t="s">
        <v>840</v>
      </c>
      <c r="B149" s="51" t="s">
        <v>824</v>
      </c>
      <c r="C149" s="51">
        <f>TN!J4</f>
        <v>0</v>
      </c>
      <c r="D149" s="51">
        <f>TN!K4</f>
        <v>0</v>
      </c>
    </row>
    <row r="150" spans="1:4" hidden="1" x14ac:dyDescent="0.25">
      <c r="A150" s="51" t="s">
        <v>818</v>
      </c>
      <c r="B150" s="51" t="s">
        <v>824</v>
      </c>
      <c r="C150" s="51">
        <f>TN!L4</f>
        <v>0</v>
      </c>
      <c r="D150" s="51">
        <f>TN!M4</f>
        <v>0</v>
      </c>
    </row>
    <row r="151" spans="1:4" hidden="1" x14ac:dyDescent="0.25">
      <c r="A151" s="51" t="s">
        <v>845</v>
      </c>
      <c r="B151" s="51" t="s">
        <v>824</v>
      </c>
      <c r="C151" s="51">
        <f>TN!N4</f>
        <v>0</v>
      </c>
      <c r="D151" s="51">
        <f>TN!O4</f>
        <v>0</v>
      </c>
    </row>
    <row r="152" spans="1:4" hidden="1" x14ac:dyDescent="0.25">
      <c r="A152" s="51" t="s">
        <v>820</v>
      </c>
      <c r="B152" s="51" t="s">
        <v>824</v>
      </c>
      <c r="C152" s="51">
        <f>TN!P4</f>
        <v>0</v>
      </c>
      <c r="D152" s="51">
        <f>TN!Q4</f>
        <v>0</v>
      </c>
    </row>
    <row r="153" spans="1:4" hidden="1" x14ac:dyDescent="0.25">
      <c r="A153" s="51" t="s">
        <v>821</v>
      </c>
      <c r="B153" s="51" t="s">
        <v>824</v>
      </c>
      <c r="C153" s="51">
        <f>TN!R4</f>
        <v>0</v>
      </c>
      <c r="D153" s="51">
        <f>TN!S4</f>
        <v>0</v>
      </c>
    </row>
    <row r="154" spans="1:4" hidden="1" x14ac:dyDescent="0.25">
      <c r="A154" s="51" t="s">
        <v>855</v>
      </c>
      <c r="B154" s="51" t="s">
        <v>824</v>
      </c>
      <c r="C154" s="51">
        <f>TN!T4</f>
        <v>0</v>
      </c>
      <c r="D154" s="51">
        <f>TN!U4</f>
        <v>0</v>
      </c>
    </row>
    <row r="156" spans="1:4" x14ac:dyDescent="0.25">
      <c r="A156" s="51" t="s">
        <v>888</v>
      </c>
      <c r="B156" s="51" t="s">
        <v>824</v>
      </c>
      <c r="C156" s="51">
        <f>SUM(C2:C155)</f>
        <v>630</v>
      </c>
      <c r="D156" s="51">
        <f>SUM(D2:D155)</f>
        <v>661</v>
      </c>
    </row>
  </sheetData>
  <autoFilter ref="A1:D154">
    <filterColumn colId="2">
      <filters>
        <filter val="1"/>
        <filter val="10"/>
        <filter val="110"/>
        <filter val="12"/>
        <filter val="15"/>
        <filter val="18"/>
        <filter val="2"/>
        <filter val="20"/>
        <filter val="25"/>
        <filter val="3"/>
        <filter val="30"/>
        <filter val="33"/>
        <filter val="35"/>
        <filter val="4"/>
        <filter val="40"/>
        <filter val="5"/>
        <filter val="7"/>
        <filter val="8"/>
        <filter val="80"/>
        <filter val="9"/>
        <filter val="90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tabColor theme="0" tint="-0.249977111117893"/>
  </sheetPr>
  <dimension ref="A1:H156"/>
  <sheetViews>
    <sheetView workbookViewId="0">
      <pane ySplit="1" topLeftCell="A69" activePane="bottomLeft" state="frozen"/>
      <selection activeCell="C1" sqref="C1"/>
      <selection pane="bottomLeft" activeCell="D156" sqref="D156"/>
    </sheetView>
  </sheetViews>
  <sheetFormatPr defaultRowHeight="15" x14ac:dyDescent="0.25"/>
  <cols>
    <col min="1" max="1" width="33.7109375" style="52" customWidth="1"/>
    <col min="2" max="2" width="13.85546875" style="52" customWidth="1"/>
    <col min="3" max="16384" width="9.140625" style="52"/>
  </cols>
  <sheetData>
    <row r="1" spans="1:8" x14ac:dyDescent="0.25">
      <c r="A1" s="52" t="s">
        <v>883</v>
      </c>
      <c r="B1" s="52" t="s">
        <v>884</v>
      </c>
      <c r="C1" s="52" t="s">
        <v>138</v>
      </c>
      <c r="D1" s="52" t="s">
        <v>123</v>
      </c>
      <c r="F1" s="31" t="s">
        <v>131</v>
      </c>
      <c r="H1" s="31"/>
    </row>
    <row r="2" spans="1:8" hidden="1" x14ac:dyDescent="0.25">
      <c r="A2" s="52" t="s">
        <v>766</v>
      </c>
      <c r="B2" s="52" t="s">
        <v>80</v>
      </c>
      <c r="C2" s="52">
        <f>BL!B5</f>
        <v>0</v>
      </c>
      <c r="D2" s="52">
        <f>BL!C5</f>
        <v>0</v>
      </c>
    </row>
    <row r="3" spans="1:8" hidden="1" x14ac:dyDescent="0.25">
      <c r="A3" s="52" t="s">
        <v>82</v>
      </c>
      <c r="B3" s="52" t="s">
        <v>80</v>
      </c>
      <c r="C3" s="52">
        <f>BL!H5</f>
        <v>0</v>
      </c>
      <c r="D3" s="52">
        <f>BL!I5</f>
        <v>0</v>
      </c>
    </row>
    <row r="4" spans="1:8" hidden="1" x14ac:dyDescent="0.25">
      <c r="A4" s="52" t="s">
        <v>769</v>
      </c>
      <c r="B4" s="52" t="s">
        <v>80</v>
      </c>
      <c r="C4" s="52">
        <f>BL!F5</f>
        <v>0</v>
      </c>
      <c r="D4" s="52">
        <f>BL!G5</f>
        <v>0</v>
      </c>
    </row>
    <row r="5" spans="1:8" hidden="1" x14ac:dyDescent="0.25">
      <c r="A5" s="52" t="s">
        <v>770</v>
      </c>
      <c r="B5" s="52" t="s">
        <v>80</v>
      </c>
      <c r="C5" s="52">
        <f>BL!J5</f>
        <v>0</v>
      </c>
      <c r="D5" s="52">
        <f>BL!K5</f>
        <v>0</v>
      </c>
    </row>
    <row r="6" spans="1:8" hidden="1" x14ac:dyDescent="0.25">
      <c r="A6" s="52" t="s">
        <v>768</v>
      </c>
      <c r="B6" s="52" t="s">
        <v>80</v>
      </c>
      <c r="C6" s="52">
        <f>BL!D5</f>
        <v>0</v>
      </c>
      <c r="D6" s="52">
        <f>BL!E5</f>
        <v>0</v>
      </c>
    </row>
    <row r="7" spans="1:8" hidden="1" x14ac:dyDescent="0.25">
      <c r="A7" s="52" t="s">
        <v>771</v>
      </c>
      <c r="B7" s="52" t="s">
        <v>80</v>
      </c>
      <c r="C7" s="52">
        <f>BL!L5</f>
        <v>0</v>
      </c>
      <c r="D7" s="52">
        <f>BL!M5</f>
        <v>0</v>
      </c>
    </row>
    <row r="8" spans="1:8" hidden="1" x14ac:dyDescent="0.25">
      <c r="A8" s="52" t="s">
        <v>773</v>
      </c>
      <c r="B8" s="52" t="s">
        <v>80</v>
      </c>
      <c r="C8" s="52">
        <f>BL!P5</f>
        <v>0</v>
      </c>
      <c r="D8" s="52">
        <f>BL!Q5</f>
        <v>0</v>
      </c>
    </row>
    <row r="9" spans="1:8" hidden="1" x14ac:dyDescent="0.25">
      <c r="A9" s="52" t="s">
        <v>772</v>
      </c>
      <c r="B9" s="52" t="s">
        <v>80</v>
      </c>
      <c r="C9" s="52">
        <f>BL!N5</f>
        <v>0</v>
      </c>
      <c r="D9" s="52">
        <f>BL!O5</f>
        <v>0</v>
      </c>
    </row>
    <row r="10" spans="1:8" hidden="1" x14ac:dyDescent="0.25">
      <c r="A10" s="52" t="s">
        <v>92</v>
      </c>
      <c r="B10" s="52" t="s">
        <v>90</v>
      </c>
      <c r="C10" s="52">
        <f>PD!R5</f>
        <v>0</v>
      </c>
      <c r="D10" s="52">
        <f>PD!S5</f>
        <v>0</v>
      </c>
    </row>
    <row r="11" spans="1:8" hidden="1" x14ac:dyDescent="0.25">
      <c r="A11" s="52" t="s">
        <v>101</v>
      </c>
      <c r="B11" s="52" t="s">
        <v>90</v>
      </c>
      <c r="C11" s="52">
        <f>PD!H5</f>
        <v>0</v>
      </c>
      <c r="D11" s="52">
        <f>PD!I5</f>
        <v>0</v>
      </c>
    </row>
    <row r="12" spans="1:8" x14ac:dyDescent="0.25">
      <c r="A12" s="52" t="s">
        <v>106</v>
      </c>
      <c r="B12" s="52" t="s">
        <v>90</v>
      </c>
      <c r="C12" s="52">
        <f>PD!T5</f>
        <v>20</v>
      </c>
      <c r="D12" s="52">
        <f>PD!U5</f>
        <v>25</v>
      </c>
    </row>
    <row r="13" spans="1:8" hidden="1" x14ac:dyDescent="0.25">
      <c r="A13" s="52" t="s">
        <v>857</v>
      </c>
      <c r="B13" s="52" t="s">
        <v>90</v>
      </c>
      <c r="C13" s="52">
        <f>PD!J5</f>
        <v>0</v>
      </c>
      <c r="D13" s="52">
        <f>PD!K5</f>
        <v>0</v>
      </c>
    </row>
    <row r="14" spans="1:8" x14ac:dyDescent="0.25">
      <c r="A14" s="52" t="s">
        <v>691</v>
      </c>
      <c r="B14" s="52" t="s">
        <v>90</v>
      </c>
      <c r="C14" s="52">
        <f>PD!F5</f>
        <v>1</v>
      </c>
      <c r="D14" s="52">
        <f>PD!G5</f>
        <v>3</v>
      </c>
    </row>
    <row r="15" spans="1:8" hidden="1" x14ac:dyDescent="0.25">
      <c r="A15" s="52" t="s">
        <v>875</v>
      </c>
      <c r="B15" s="52" t="s">
        <v>90</v>
      </c>
      <c r="C15" s="52">
        <f>PD!AD5</f>
        <v>0</v>
      </c>
      <c r="D15" s="52">
        <f>PD!AE5</f>
        <v>0</v>
      </c>
    </row>
    <row r="16" spans="1:8" x14ac:dyDescent="0.25">
      <c r="A16" s="52" t="s">
        <v>336</v>
      </c>
      <c r="B16" s="52" t="s">
        <v>90</v>
      </c>
      <c r="C16" s="52">
        <f>PD!N5</f>
        <v>3</v>
      </c>
      <c r="D16" s="52">
        <f>PD!O5</f>
        <v>3</v>
      </c>
    </row>
    <row r="17" spans="1:4" hidden="1" x14ac:dyDescent="0.25">
      <c r="A17" s="52" t="s">
        <v>341</v>
      </c>
      <c r="B17" s="52" t="s">
        <v>90</v>
      </c>
      <c r="C17" s="52">
        <f>PD!P5</f>
        <v>0</v>
      </c>
      <c r="D17" s="52">
        <f>PD!Q5</f>
        <v>0</v>
      </c>
    </row>
    <row r="18" spans="1:4" hidden="1" x14ac:dyDescent="0.25">
      <c r="A18" s="52" t="s">
        <v>5</v>
      </c>
      <c r="B18" s="52" t="s">
        <v>90</v>
      </c>
      <c r="C18" s="52">
        <f>PD!D5</f>
        <v>0</v>
      </c>
      <c r="D18" s="52">
        <f>PD!E5</f>
        <v>0</v>
      </c>
    </row>
    <row r="19" spans="1:4" x14ac:dyDescent="0.25">
      <c r="A19" s="52" t="s">
        <v>734</v>
      </c>
      <c r="B19" s="52" t="s">
        <v>90</v>
      </c>
      <c r="C19" s="52">
        <f>PD!B5</f>
        <v>8</v>
      </c>
      <c r="D19" s="52">
        <f>PD!C5</f>
        <v>10</v>
      </c>
    </row>
    <row r="20" spans="1:4" hidden="1" x14ac:dyDescent="0.25">
      <c r="A20" s="52" t="s">
        <v>357</v>
      </c>
      <c r="B20" s="52" t="s">
        <v>90</v>
      </c>
      <c r="C20" s="52">
        <f>PD!V5</f>
        <v>0</v>
      </c>
      <c r="D20" s="52">
        <f>PD!W5</f>
        <v>0</v>
      </c>
    </row>
    <row r="21" spans="1:4" hidden="1" x14ac:dyDescent="0.25">
      <c r="A21" s="52" t="s">
        <v>872</v>
      </c>
      <c r="B21" s="52" t="s">
        <v>90</v>
      </c>
      <c r="C21" s="52">
        <f>PD!AB5</f>
        <v>0</v>
      </c>
      <c r="D21" s="52">
        <f>PD!AC5</f>
        <v>0</v>
      </c>
    </row>
    <row r="22" spans="1:4" x14ac:dyDescent="0.25">
      <c r="A22" s="52" t="s">
        <v>151</v>
      </c>
      <c r="B22" s="52" t="s">
        <v>90</v>
      </c>
      <c r="C22" s="52">
        <f>PD!X5</f>
        <v>10</v>
      </c>
      <c r="D22" s="52">
        <f>PD!Y5</f>
        <v>20</v>
      </c>
    </row>
    <row r="23" spans="1:4" hidden="1" x14ac:dyDescent="0.25">
      <c r="A23" s="52" t="s">
        <v>156</v>
      </c>
      <c r="B23" s="52" t="s">
        <v>90</v>
      </c>
      <c r="C23" s="52">
        <f>PD!Z5</f>
        <v>0</v>
      </c>
      <c r="D23" s="52">
        <f>PD!AA5</f>
        <v>0</v>
      </c>
    </row>
    <row r="24" spans="1:4" hidden="1" x14ac:dyDescent="0.25">
      <c r="A24" s="52" t="s">
        <v>879</v>
      </c>
      <c r="B24" s="52" t="s">
        <v>90</v>
      </c>
      <c r="C24" s="52">
        <f>PD!AF5</f>
        <v>0</v>
      </c>
      <c r="D24" s="52">
        <f>PD!AG5</f>
        <v>0</v>
      </c>
    </row>
    <row r="25" spans="1:4" x14ac:dyDescent="0.25">
      <c r="A25" s="52" t="s">
        <v>859</v>
      </c>
      <c r="B25" s="52" t="s">
        <v>90</v>
      </c>
      <c r="C25" s="52">
        <f>PD!L5</f>
        <v>52</v>
      </c>
      <c r="D25" s="52">
        <f>PD!M5</f>
        <v>52</v>
      </c>
    </row>
    <row r="26" spans="1:4" hidden="1" x14ac:dyDescent="0.25">
      <c r="A26" s="52" t="s">
        <v>680</v>
      </c>
      <c r="B26" s="52" t="s">
        <v>159</v>
      </c>
      <c r="C26" s="52">
        <f>RO!AV5</f>
        <v>0</v>
      </c>
      <c r="D26" s="52">
        <f>RO!AW5</f>
        <v>0</v>
      </c>
    </row>
    <row r="27" spans="1:4" x14ac:dyDescent="0.25">
      <c r="A27" s="52" t="s">
        <v>684</v>
      </c>
      <c r="B27" s="52" t="s">
        <v>159</v>
      </c>
      <c r="C27" s="52">
        <f>RO!BF5</f>
        <v>8</v>
      </c>
      <c r="D27" s="52">
        <f>RO!BG5</f>
        <v>10</v>
      </c>
    </row>
    <row r="28" spans="1:4" hidden="1" x14ac:dyDescent="0.25">
      <c r="A28" s="52" t="s">
        <v>685</v>
      </c>
      <c r="B28" s="52" t="s">
        <v>159</v>
      </c>
      <c r="C28" s="52">
        <f>RO!BH5</f>
        <v>0</v>
      </c>
      <c r="D28" s="52">
        <f>RO!BI5</f>
        <v>0</v>
      </c>
    </row>
    <row r="29" spans="1:4" hidden="1" x14ac:dyDescent="0.25">
      <c r="A29" s="52" t="s">
        <v>687</v>
      </c>
      <c r="B29" s="52" t="s">
        <v>159</v>
      </c>
      <c r="C29" s="52">
        <f>RO!BL5</f>
        <v>0</v>
      </c>
      <c r="D29" s="52">
        <f>RO!BM5</f>
        <v>0</v>
      </c>
    </row>
    <row r="30" spans="1:4" x14ac:dyDescent="0.25">
      <c r="A30" s="52" t="s">
        <v>688</v>
      </c>
      <c r="B30" s="52" t="s">
        <v>159</v>
      </c>
      <c r="C30" s="52">
        <f>RO!BN5</f>
        <v>15</v>
      </c>
      <c r="D30" s="52">
        <f>RO!BO5</f>
        <v>15</v>
      </c>
    </row>
    <row r="31" spans="1:4" x14ac:dyDescent="0.25">
      <c r="A31" s="52" t="s">
        <v>689</v>
      </c>
      <c r="B31" s="52" t="s">
        <v>159</v>
      </c>
      <c r="C31" s="52">
        <f>RO!BP5</f>
        <v>2</v>
      </c>
      <c r="D31" s="52">
        <f>RO!BQ5</f>
        <v>4</v>
      </c>
    </row>
    <row r="32" spans="1:4" hidden="1" x14ac:dyDescent="0.25">
      <c r="A32" s="52" t="s">
        <v>679</v>
      </c>
      <c r="B32" s="52" t="s">
        <v>159</v>
      </c>
      <c r="C32" s="52">
        <f>RO!AR5</f>
        <v>0</v>
      </c>
      <c r="D32" s="52">
        <f>RO!AS5</f>
        <v>0</v>
      </c>
    </row>
    <row r="33" spans="1:4" hidden="1" x14ac:dyDescent="0.25">
      <c r="A33" s="52" t="s">
        <v>811</v>
      </c>
      <c r="B33" s="52" t="s">
        <v>159</v>
      </c>
      <c r="C33" s="52">
        <f>RO!AD5</f>
        <v>0</v>
      </c>
      <c r="D33" s="52">
        <f>RO!AE5</f>
        <v>5</v>
      </c>
    </row>
    <row r="34" spans="1:4" hidden="1" x14ac:dyDescent="0.25">
      <c r="A34" s="52" t="s">
        <v>812</v>
      </c>
      <c r="B34" s="52" t="s">
        <v>159</v>
      </c>
      <c r="C34" s="52">
        <f>RO!AF5</f>
        <v>0</v>
      </c>
      <c r="D34" s="52">
        <f>RO!AG5</f>
        <v>0</v>
      </c>
    </row>
    <row r="35" spans="1:4" hidden="1" x14ac:dyDescent="0.25">
      <c r="A35" s="52" t="s">
        <v>683</v>
      </c>
      <c r="B35" s="52" t="s">
        <v>159</v>
      </c>
      <c r="C35" s="52">
        <f>RO!BB5</f>
        <v>0</v>
      </c>
      <c r="D35" s="52">
        <f>RO!BC5</f>
        <v>0</v>
      </c>
    </row>
    <row r="36" spans="1:4" hidden="1" x14ac:dyDescent="0.25">
      <c r="A36" s="52" t="s">
        <v>754</v>
      </c>
      <c r="B36" s="52" t="s">
        <v>159</v>
      </c>
      <c r="C36" s="52">
        <f>RO!AP5</f>
        <v>0</v>
      </c>
      <c r="D36" s="52">
        <f>RO!AQ5</f>
        <v>0</v>
      </c>
    </row>
    <row r="37" spans="1:4" hidden="1" x14ac:dyDescent="0.25">
      <c r="A37" s="52" t="s">
        <v>742</v>
      </c>
      <c r="B37" s="52" t="s">
        <v>159</v>
      </c>
      <c r="C37" s="52">
        <f>RO!AL5</f>
        <v>0</v>
      </c>
      <c r="D37" s="52">
        <f>RO!AM5</f>
        <v>0</v>
      </c>
    </row>
    <row r="38" spans="1:4" hidden="1" x14ac:dyDescent="0.25">
      <c r="A38" s="52" t="s">
        <v>676</v>
      </c>
      <c r="B38" s="52" t="s">
        <v>159</v>
      </c>
      <c r="C38" s="52">
        <f>RO!AH5</f>
        <v>0</v>
      </c>
      <c r="D38" s="52">
        <f>RO!AI5</f>
        <v>0</v>
      </c>
    </row>
    <row r="39" spans="1:4" hidden="1" x14ac:dyDescent="0.25">
      <c r="A39" s="52" t="s">
        <v>686</v>
      </c>
      <c r="B39" s="52" t="s">
        <v>159</v>
      </c>
      <c r="C39" s="52">
        <f>RO!BJ5</f>
        <v>0</v>
      </c>
      <c r="D39" s="52">
        <f>RO!BK5</f>
        <v>0</v>
      </c>
    </row>
    <row r="40" spans="1:4" hidden="1" x14ac:dyDescent="0.25">
      <c r="A40" s="52" t="s">
        <v>782</v>
      </c>
      <c r="B40" s="52" t="s">
        <v>159</v>
      </c>
      <c r="C40" s="52">
        <f>RO!AT5</f>
        <v>0</v>
      </c>
      <c r="D40" s="52">
        <f>RO!AU5</f>
        <v>0</v>
      </c>
    </row>
    <row r="41" spans="1:4" hidden="1" x14ac:dyDescent="0.25">
      <c r="A41" s="52" t="s">
        <v>167</v>
      </c>
      <c r="B41" s="52" t="s">
        <v>159</v>
      </c>
      <c r="C41" s="52">
        <f>RO!P5</f>
        <v>0</v>
      </c>
      <c r="D41" s="52">
        <f>RO!Q5</f>
        <v>1</v>
      </c>
    </row>
    <row r="42" spans="1:4" x14ac:dyDescent="0.25">
      <c r="A42" s="52" t="s">
        <v>171</v>
      </c>
      <c r="B42" s="52" t="s">
        <v>159</v>
      </c>
      <c r="C42" s="52">
        <f>RO!V5</f>
        <v>3</v>
      </c>
      <c r="D42" s="52">
        <f>RO!W5</f>
        <v>6</v>
      </c>
    </row>
    <row r="43" spans="1:4" hidden="1" x14ac:dyDescent="0.25">
      <c r="A43" s="52" t="s">
        <v>175</v>
      </c>
      <c r="B43" s="52" t="s">
        <v>159</v>
      </c>
      <c r="C43" s="52">
        <f>RO!T5</f>
        <v>0</v>
      </c>
      <c r="D43" s="52">
        <f>RO!U5</f>
        <v>0</v>
      </c>
    </row>
    <row r="44" spans="1:4" hidden="1" x14ac:dyDescent="0.25">
      <c r="A44" s="52" t="s">
        <v>179</v>
      </c>
      <c r="B44" s="52" t="s">
        <v>159</v>
      </c>
      <c r="C44" s="52">
        <f>RO!Z5</f>
        <v>0</v>
      </c>
      <c r="D44" s="52">
        <f>RO!AA5</f>
        <v>0</v>
      </c>
    </row>
    <row r="45" spans="1:4" hidden="1" x14ac:dyDescent="0.25">
      <c r="A45" s="52" t="s">
        <v>183</v>
      </c>
      <c r="B45" s="52" t="s">
        <v>159</v>
      </c>
      <c r="C45" s="52">
        <f>RO!X5</f>
        <v>0</v>
      </c>
      <c r="D45" s="52">
        <f>RO!Y5</f>
        <v>0</v>
      </c>
    </row>
    <row r="46" spans="1:4" x14ac:dyDescent="0.25">
      <c r="A46" s="52" t="s">
        <v>678</v>
      </c>
      <c r="B46" s="52" t="s">
        <v>159</v>
      </c>
      <c r="C46" s="52">
        <f>RO!AN5</f>
        <v>20</v>
      </c>
      <c r="D46" s="52">
        <f>RO!AO5</f>
        <v>20</v>
      </c>
    </row>
    <row r="47" spans="1:4" hidden="1" x14ac:dyDescent="0.25">
      <c r="A47" s="52" t="s">
        <v>187</v>
      </c>
      <c r="B47" s="52" t="s">
        <v>159</v>
      </c>
      <c r="C47" s="52">
        <f>RO!N5</f>
        <v>0</v>
      </c>
      <c r="D47" s="52">
        <f>RO!O5</f>
        <v>0</v>
      </c>
    </row>
    <row r="48" spans="1:4" hidden="1" x14ac:dyDescent="0.25">
      <c r="A48" s="52" t="s">
        <v>191</v>
      </c>
      <c r="B48" s="52" t="s">
        <v>159</v>
      </c>
      <c r="C48" s="52">
        <f>RO!R5</f>
        <v>0</v>
      </c>
      <c r="D48" s="52">
        <f>RO!S5</f>
        <v>0</v>
      </c>
    </row>
    <row r="49" spans="1:4" x14ac:dyDescent="0.25">
      <c r="A49" s="52" t="s">
        <v>195</v>
      </c>
      <c r="B49" s="52" t="s">
        <v>159</v>
      </c>
      <c r="C49" s="52">
        <f>RO!L5</f>
        <v>20</v>
      </c>
      <c r="D49" s="52">
        <f>RO!M5</f>
        <v>30</v>
      </c>
    </row>
    <row r="50" spans="1:4" x14ac:dyDescent="0.25">
      <c r="A50" s="52" t="s">
        <v>809</v>
      </c>
      <c r="B50" s="52" t="s">
        <v>159</v>
      </c>
      <c r="C50" s="52">
        <f>RO!AB5</f>
        <v>6</v>
      </c>
      <c r="D50" s="52">
        <f>RO!AC5</f>
        <v>6</v>
      </c>
    </row>
    <row r="51" spans="1:4" x14ac:dyDescent="0.25">
      <c r="A51" s="52" t="s">
        <v>677</v>
      </c>
      <c r="B51" s="52" t="s">
        <v>159</v>
      </c>
      <c r="C51" s="52">
        <f>RO!AJ5</f>
        <v>28</v>
      </c>
      <c r="D51" s="52">
        <f>RO!AK5</f>
        <v>28</v>
      </c>
    </row>
    <row r="52" spans="1:4" x14ac:dyDescent="0.25">
      <c r="A52" s="52" t="s">
        <v>682</v>
      </c>
      <c r="B52" s="52" t="s">
        <v>159</v>
      </c>
      <c r="C52" s="52">
        <f>RO!AZ5</f>
        <v>30</v>
      </c>
      <c r="D52" s="52">
        <f>RO!BA5</f>
        <v>30</v>
      </c>
    </row>
    <row r="53" spans="1:4" x14ac:dyDescent="0.25">
      <c r="A53" s="52" t="s">
        <v>200</v>
      </c>
      <c r="B53" s="52" t="s">
        <v>159</v>
      </c>
      <c r="C53" s="52">
        <f>RO!J5</f>
        <v>10</v>
      </c>
      <c r="D53" s="52">
        <f>RO!K5</f>
        <v>15</v>
      </c>
    </row>
    <row r="54" spans="1:4" hidden="1" x14ac:dyDescent="0.25">
      <c r="A54" s="52" t="s">
        <v>808</v>
      </c>
      <c r="B54" s="52" t="s">
        <v>159</v>
      </c>
      <c r="C54" s="52">
        <f>RO!D5</f>
        <v>0</v>
      </c>
      <c r="D54" s="52">
        <f>RO!E5</f>
        <v>3</v>
      </c>
    </row>
    <row r="55" spans="1:4" x14ac:dyDescent="0.25">
      <c r="A55" s="52" t="s">
        <v>681</v>
      </c>
      <c r="B55" s="52" t="s">
        <v>159</v>
      </c>
      <c r="C55" s="52">
        <f>RO!AX5</f>
        <v>5</v>
      </c>
      <c r="D55" s="52">
        <f>RO!AY5</f>
        <v>6</v>
      </c>
    </row>
    <row r="56" spans="1:4" x14ac:dyDescent="0.25">
      <c r="A56" s="52" t="s">
        <v>210</v>
      </c>
      <c r="B56" s="52" t="s">
        <v>159</v>
      </c>
      <c r="C56" s="52">
        <f>RO!H5</f>
        <v>18</v>
      </c>
      <c r="D56" s="52">
        <f>RO!I5</f>
        <v>20</v>
      </c>
    </row>
    <row r="57" spans="1:4" hidden="1" x14ac:dyDescent="0.25">
      <c r="A57" s="52" t="s">
        <v>215</v>
      </c>
      <c r="B57" s="52" t="s">
        <v>159</v>
      </c>
      <c r="C57" s="52">
        <f>RO!B5</f>
        <v>0</v>
      </c>
      <c r="D57" s="52">
        <f>RO!C5</f>
        <v>0</v>
      </c>
    </row>
    <row r="58" spans="1:4" x14ac:dyDescent="0.25">
      <c r="A58" s="52" t="s">
        <v>220</v>
      </c>
      <c r="B58" s="52" t="s">
        <v>159</v>
      </c>
      <c r="C58" s="52">
        <f>RO!F5</f>
        <v>10</v>
      </c>
      <c r="D58" s="52">
        <f>RO!G5</f>
        <v>20</v>
      </c>
    </row>
    <row r="59" spans="1:4" hidden="1" x14ac:dyDescent="0.25">
      <c r="A59" s="52" t="s">
        <v>699</v>
      </c>
      <c r="B59" s="52" t="s">
        <v>224</v>
      </c>
      <c r="C59" s="52">
        <f>TV!J5</f>
        <v>0</v>
      </c>
      <c r="D59" s="52">
        <f>TV!K5</f>
        <v>0</v>
      </c>
    </row>
    <row r="60" spans="1:4" hidden="1" x14ac:dyDescent="0.25">
      <c r="A60" s="52" t="s">
        <v>445</v>
      </c>
      <c r="B60" s="52" t="s">
        <v>224</v>
      </c>
      <c r="C60" s="52">
        <f>TV!D5</f>
        <v>0</v>
      </c>
      <c r="D60" s="52">
        <f>TV!E5</f>
        <v>0</v>
      </c>
    </row>
    <row r="61" spans="1:4" x14ac:dyDescent="0.25">
      <c r="A61" s="52" t="s">
        <v>450</v>
      </c>
      <c r="B61" s="52" t="s">
        <v>224</v>
      </c>
      <c r="C61" s="52">
        <f>TV!H5</f>
        <v>1</v>
      </c>
      <c r="D61" s="52">
        <f>TV!I5</f>
        <v>1</v>
      </c>
    </row>
    <row r="62" spans="1:4" x14ac:dyDescent="0.25">
      <c r="A62" s="52" t="s">
        <v>455</v>
      </c>
      <c r="B62" s="52" t="s">
        <v>224</v>
      </c>
      <c r="C62" s="52">
        <f>TV!B5</f>
        <v>10</v>
      </c>
      <c r="D62" s="52">
        <f>TV!C5</f>
        <v>10</v>
      </c>
    </row>
    <row r="63" spans="1:4" hidden="1" x14ac:dyDescent="0.25">
      <c r="A63" s="52" t="s">
        <v>703</v>
      </c>
      <c r="B63" s="52" t="s">
        <v>224</v>
      </c>
      <c r="C63" s="52">
        <f>TV!L5</f>
        <v>0</v>
      </c>
      <c r="D63" s="52">
        <f>TV!M5</f>
        <v>0</v>
      </c>
    </row>
    <row r="64" spans="1:4" x14ac:dyDescent="0.25">
      <c r="A64" s="52" t="s">
        <v>462</v>
      </c>
      <c r="B64" s="52" t="s">
        <v>224</v>
      </c>
      <c r="C64" s="52">
        <f>TV!F5</f>
        <v>25</v>
      </c>
      <c r="D64" s="52">
        <f>TV!G5</f>
        <v>30</v>
      </c>
    </row>
    <row r="65" spans="1:4" x14ac:dyDescent="0.25">
      <c r="A65" s="52" t="s">
        <v>36</v>
      </c>
      <c r="B65" s="52" t="s">
        <v>60</v>
      </c>
      <c r="C65" s="52">
        <f>VE!BP5</f>
        <v>20</v>
      </c>
      <c r="D65" s="52">
        <f>VE!BQ5</f>
        <v>20</v>
      </c>
    </row>
    <row r="66" spans="1:4" hidden="1" x14ac:dyDescent="0.25">
      <c r="A66" s="52" t="s">
        <v>40</v>
      </c>
      <c r="B66" s="52" t="s">
        <v>60</v>
      </c>
      <c r="C66" s="52">
        <f>VE!BR5</f>
        <v>0</v>
      </c>
      <c r="D66" s="52">
        <f>VE!BS5</f>
        <v>0</v>
      </c>
    </row>
    <row r="67" spans="1:4" hidden="1" x14ac:dyDescent="0.25">
      <c r="A67" s="52" t="s">
        <v>42</v>
      </c>
      <c r="B67" s="52" t="s">
        <v>60</v>
      </c>
      <c r="C67" s="52">
        <f>VE!BV5</f>
        <v>0</v>
      </c>
      <c r="D67" s="52">
        <f>VE!BW5</f>
        <v>0</v>
      </c>
    </row>
    <row r="68" spans="1:4" hidden="1" x14ac:dyDescent="0.25">
      <c r="A68" s="52" t="s">
        <v>43</v>
      </c>
      <c r="B68" s="52" t="s">
        <v>60</v>
      </c>
      <c r="C68" s="52">
        <f>VE!N5</f>
        <v>0</v>
      </c>
      <c r="D68" s="52">
        <f>VE!O5</f>
        <v>0</v>
      </c>
    </row>
    <row r="69" spans="1:4" x14ac:dyDescent="0.25">
      <c r="A69" s="52" t="s">
        <v>44</v>
      </c>
      <c r="B69" s="52" t="s">
        <v>60</v>
      </c>
      <c r="C69" s="52">
        <f>VE!H5</f>
        <v>40</v>
      </c>
      <c r="D69" s="52">
        <f>VE!I5</f>
        <v>40</v>
      </c>
    </row>
    <row r="70" spans="1:4" hidden="1" x14ac:dyDescent="0.25">
      <c r="A70" s="52" t="s">
        <v>725</v>
      </c>
      <c r="B70" s="52" t="s">
        <v>60</v>
      </c>
      <c r="C70" s="52">
        <f>VE!D5</f>
        <v>0</v>
      </c>
      <c r="D70" s="52">
        <f>VE!E5</f>
        <v>0</v>
      </c>
    </row>
    <row r="71" spans="1:4" hidden="1" x14ac:dyDescent="0.25">
      <c r="A71" s="52" t="s">
        <v>46</v>
      </c>
      <c r="B71" s="52" t="s">
        <v>60</v>
      </c>
      <c r="C71" s="52">
        <f>VE!V5</f>
        <v>0</v>
      </c>
      <c r="D71" s="52">
        <f>VE!W5</f>
        <v>1</v>
      </c>
    </row>
    <row r="72" spans="1:4" hidden="1" x14ac:dyDescent="0.25">
      <c r="A72" s="52" t="s">
        <v>47</v>
      </c>
      <c r="B72" s="52" t="s">
        <v>60</v>
      </c>
      <c r="C72" s="52">
        <f>VE!X5</f>
        <v>0</v>
      </c>
      <c r="D72" s="52">
        <f>VE!Y5</f>
        <v>0</v>
      </c>
    </row>
    <row r="73" spans="1:4" hidden="1" x14ac:dyDescent="0.25">
      <c r="A73" s="52" t="s">
        <v>48</v>
      </c>
      <c r="B73" s="52" t="s">
        <v>60</v>
      </c>
      <c r="C73" s="52">
        <f>VE!AN5</f>
        <v>0</v>
      </c>
      <c r="D73" s="52">
        <f>VE!AO5</f>
        <v>0</v>
      </c>
    </row>
    <row r="74" spans="1:4" hidden="1" x14ac:dyDescent="0.25">
      <c r="A74" s="52" t="s">
        <v>49</v>
      </c>
      <c r="B74" s="52" t="s">
        <v>60</v>
      </c>
      <c r="C74" s="52">
        <f>VE!BL5</f>
        <v>0</v>
      </c>
      <c r="D74" s="52">
        <f>VE!BM5</f>
        <v>0</v>
      </c>
    </row>
    <row r="75" spans="1:4" x14ac:dyDescent="0.25">
      <c r="A75" s="52" t="s">
        <v>51</v>
      </c>
      <c r="B75" s="52" t="s">
        <v>60</v>
      </c>
      <c r="C75" s="52">
        <f>VE!BB5</f>
        <v>18</v>
      </c>
      <c r="D75" s="52">
        <f>VE!BC5</f>
        <v>19</v>
      </c>
    </row>
    <row r="76" spans="1:4" hidden="1" x14ac:dyDescent="0.25">
      <c r="A76" s="52" t="s">
        <v>52</v>
      </c>
      <c r="B76" s="52" t="s">
        <v>60</v>
      </c>
      <c r="C76" s="52">
        <f>VE!BD5</f>
        <v>0</v>
      </c>
      <c r="D76" s="52">
        <f>VE!BE5</f>
        <v>0</v>
      </c>
    </row>
    <row r="77" spans="1:4" hidden="1" x14ac:dyDescent="0.25">
      <c r="A77" s="52" t="s">
        <v>53</v>
      </c>
      <c r="B77" s="52" t="s">
        <v>60</v>
      </c>
      <c r="C77" s="52">
        <f>VE!BF5</f>
        <v>0</v>
      </c>
      <c r="D77" s="52">
        <f>VE!BG5</f>
        <v>0</v>
      </c>
    </row>
    <row r="78" spans="1:4" x14ac:dyDescent="0.25">
      <c r="A78" s="52" t="s">
        <v>55</v>
      </c>
      <c r="B78" s="52" t="s">
        <v>60</v>
      </c>
      <c r="C78" s="52">
        <f>VE!AX5</f>
        <v>45</v>
      </c>
      <c r="D78" s="52">
        <f>VE!AY5</f>
        <v>45</v>
      </c>
    </row>
    <row r="79" spans="1:4" x14ac:dyDescent="0.25">
      <c r="A79" s="52" t="s">
        <v>225</v>
      </c>
      <c r="B79" s="52" t="s">
        <v>60</v>
      </c>
      <c r="C79" s="52">
        <f>VE!AL5</f>
        <v>40</v>
      </c>
      <c r="D79" s="52">
        <f>VE!AM5</f>
        <v>40</v>
      </c>
    </row>
    <row r="80" spans="1:4" x14ac:dyDescent="0.25">
      <c r="A80" s="52" t="s">
        <v>228</v>
      </c>
      <c r="B80" s="52" t="s">
        <v>60</v>
      </c>
      <c r="C80" s="52">
        <f>VE!P5</f>
        <v>6</v>
      </c>
      <c r="D80" s="52">
        <f>VE!Q5</f>
        <v>6</v>
      </c>
    </row>
    <row r="81" spans="1:4" hidden="1" x14ac:dyDescent="0.25">
      <c r="A81" s="52" t="s">
        <v>231</v>
      </c>
      <c r="B81" s="52" t="s">
        <v>60</v>
      </c>
      <c r="C81" s="52">
        <f>VE!BT5</f>
        <v>0</v>
      </c>
      <c r="D81" s="52">
        <f>VE!BU5</f>
        <v>0</v>
      </c>
    </row>
    <row r="82" spans="1:4" hidden="1" x14ac:dyDescent="0.25">
      <c r="A82" s="52" t="s">
        <v>236</v>
      </c>
      <c r="B82" s="52" t="s">
        <v>60</v>
      </c>
      <c r="C82" s="52">
        <f>VE!AH5</f>
        <v>0</v>
      </c>
      <c r="D82" s="52">
        <f>VE!AI5</f>
        <v>0</v>
      </c>
    </row>
    <row r="83" spans="1:4" x14ac:dyDescent="0.25">
      <c r="A83" s="52" t="s">
        <v>238</v>
      </c>
      <c r="B83" s="52" t="s">
        <v>60</v>
      </c>
      <c r="C83" s="52">
        <f>VE!R5</f>
        <v>3</v>
      </c>
      <c r="D83" s="52">
        <f>VE!S5</f>
        <v>3</v>
      </c>
    </row>
    <row r="84" spans="1:4" x14ac:dyDescent="0.25">
      <c r="A84" s="52" t="s">
        <v>245</v>
      </c>
      <c r="B84" s="52" t="s">
        <v>60</v>
      </c>
      <c r="C84" s="52">
        <f>VE!AD5</f>
        <v>2</v>
      </c>
      <c r="D84" s="52">
        <f>VE!AE5</f>
        <v>2</v>
      </c>
    </row>
    <row r="85" spans="1:4" hidden="1" x14ac:dyDescent="0.25">
      <c r="A85" s="52" t="s">
        <v>247</v>
      </c>
      <c r="B85" s="52" t="s">
        <v>60</v>
      </c>
      <c r="C85" s="52">
        <f>VE!AZ5</f>
        <v>0</v>
      </c>
      <c r="D85" s="52">
        <f>VE!BA5</f>
        <v>0</v>
      </c>
    </row>
    <row r="86" spans="1:4" x14ac:dyDescent="0.25">
      <c r="A86" s="52" t="s">
        <v>732</v>
      </c>
      <c r="B86" s="52" t="s">
        <v>60</v>
      </c>
      <c r="C86" s="52">
        <f>VE!AP5</f>
        <v>10</v>
      </c>
      <c r="D86" s="52">
        <f>VE!AQ5</f>
        <v>10</v>
      </c>
    </row>
    <row r="87" spans="1:4" x14ac:dyDescent="0.25">
      <c r="A87" s="52" t="s">
        <v>252</v>
      </c>
      <c r="B87" s="52" t="s">
        <v>60</v>
      </c>
      <c r="C87" s="52">
        <f>VE!L5</f>
        <v>2</v>
      </c>
      <c r="D87" s="52">
        <f>VE!M5</f>
        <v>2</v>
      </c>
    </row>
    <row r="88" spans="1:4" x14ac:dyDescent="0.25">
      <c r="A88" s="52" t="s">
        <v>722</v>
      </c>
      <c r="B88" s="52" t="s">
        <v>60</v>
      </c>
      <c r="C88" s="52">
        <f>VE!B5</f>
        <v>8</v>
      </c>
      <c r="D88" s="52">
        <f>VE!C5</f>
        <v>8</v>
      </c>
    </row>
    <row r="89" spans="1:4" x14ac:dyDescent="0.25">
      <c r="A89" s="52" t="s">
        <v>253</v>
      </c>
      <c r="B89" s="52" t="s">
        <v>60</v>
      </c>
      <c r="C89" s="52">
        <f>VE!BH5</f>
        <v>50</v>
      </c>
      <c r="D89" s="52">
        <f>VE!BI5</f>
        <v>60</v>
      </c>
    </row>
    <row r="90" spans="1:4" x14ac:dyDescent="0.25">
      <c r="A90" s="52" t="s">
        <v>254</v>
      </c>
      <c r="B90" s="52" t="s">
        <v>60</v>
      </c>
      <c r="C90" s="52">
        <f>VE!AV5</f>
        <v>6</v>
      </c>
      <c r="D90" s="52">
        <f>VE!AW5</f>
        <v>6</v>
      </c>
    </row>
    <row r="91" spans="1:4" hidden="1" x14ac:dyDescent="0.25">
      <c r="A91" s="52" t="s">
        <v>255</v>
      </c>
      <c r="B91" s="52" t="s">
        <v>60</v>
      </c>
      <c r="C91" s="52">
        <f>VE!BJ5</f>
        <v>0</v>
      </c>
      <c r="D91" s="52">
        <f>VE!BK5</f>
        <v>0</v>
      </c>
    </row>
    <row r="92" spans="1:4" x14ac:dyDescent="0.25">
      <c r="A92" s="52" t="s">
        <v>57</v>
      </c>
      <c r="B92" s="52" t="s">
        <v>60</v>
      </c>
      <c r="C92" s="52">
        <f>VE!F5</f>
        <v>80</v>
      </c>
      <c r="D92" s="52">
        <f>VE!G5</f>
        <v>80</v>
      </c>
    </row>
    <row r="93" spans="1:4" x14ac:dyDescent="0.25">
      <c r="A93" s="52" t="s">
        <v>58</v>
      </c>
      <c r="B93" s="52" t="s">
        <v>60</v>
      </c>
      <c r="C93" s="52">
        <f>VE!AR5</f>
        <v>2</v>
      </c>
      <c r="D93" s="52">
        <f>VE!AS5</f>
        <v>2</v>
      </c>
    </row>
    <row r="94" spans="1:4" x14ac:dyDescent="0.25">
      <c r="A94" s="52" t="s">
        <v>59</v>
      </c>
      <c r="B94" s="52" t="s">
        <v>60</v>
      </c>
      <c r="C94" s="52">
        <f>VE!AT5</f>
        <v>4</v>
      </c>
      <c r="D94" s="52">
        <f>VE!AU5</f>
        <v>5</v>
      </c>
    </row>
    <row r="95" spans="1:4" x14ac:dyDescent="0.25">
      <c r="A95" s="52" t="s">
        <v>17</v>
      </c>
      <c r="B95" s="52" t="s">
        <v>526</v>
      </c>
      <c r="C95" s="52">
        <f>VI!B5</f>
        <v>13</v>
      </c>
      <c r="D95" s="52">
        <f>VI!C5</f>
        <v>13</v>
      </c>
    </row>
    <row r="96" spans="1:4" x14ac:dyDescent="0.25">
      <c r="A96" s="52" t="s">
        <v>531</v>
      </c>
      <c r="B96" s="52" t="s">
        <v>526</v>
      </c>
      <c r="C96" s="52">
        <f>VI!N5</f>
        <v>10</v>
      </c>
      <c r="D96" s="52">
        <f>VI!O5</f>
        <v>10</v>
      </c>
    </row>
    <row r="97" spans="1:4" hidden="1" x14ac:dyDescent="0.25">
      <c r="A97" s="52" t="s">
        <v>18</v>
      </c>
      <c r="B97" s="52" t="s">
        <v>526</v>
      </c>
      <c r="C97" s="52">
        <f>VI!D5</f>
        <v>0</v>
      </c>
      <c r="D97" s="52">
        <f>VI!E5</f>
        <v>0</v>
      </c>
    </row>
    <row r="98" spans="1:4" hidden="1" x14ac:dyDescent="0.25">
      <c r="A98" s="52" t="s">
        <v>19</v>
      </c>
      <c r="B98" s="52" t="s">
        <v>526</v>
      </c>
      <c r="C98" s="52">
        <f>VI!H5</f>
        <v>0</v>
      </c>
      <c r="D98" s="52">
        <f>VI!I5</f>
        <v>0</v>
      </c>
    </row>
    <row r="99" spans="1:4" hidden="1" x14ac:dyDescent="0.25">
      <c r="A99" s="52" t="s">
        <v>21</v>
      </c>
      <c r="B99" s="52" t="s">
        <v>526</v>
      </c>
      <c r="C99" s="52">
        <f>VI!P5</f>
        <v>0</v>
      </c>
      <c r="D99" s="52">
        <f>VI!Q5</f>
        <v>0</v>
      </c>
    </row>
    <row r="100" spans="1:4" hidden="1" x14ac:dyDescent="0.25">
      <c r="A100" s="52" t="s">
        <v>546</v>
      </c>
      <c r="B100" s="52" t="s">
        <v>526</v>
      </c>
      <c r="C100" s="52">
        <f>VI!F5</f>
        <v>0</v>
      </c>
      <c r="D100" s="52">
        <f>VI!G5</f>
        <v>0</v>
      </c>
    </row>
    <row r="101" spans="1:4" x14ac:dyDescent="0.25">
      <c r="A101" s="52" t="s">
        <v>550</v>
      </c>
      <c r="B101" s="52" t="s">
        <v>526</v>
      </c>
      <c r="C101" s="52">
        <f>VI!J5</f>
        <v>11</v>
      </c>
      <c r="D101" s="52">
        <f>VI!K5</f>
        <v>11</v>
      </c>
    </row>
    <row r="102" spans="1:4" x14ac:dyDescent="0.25">
      <c r="A102" s="52" t="s">
        <v>555</v>
      </c>
      <c r="B102" s="52" t="s">
        <v>526</v>
      </c>
      <c r="C102" s="52">
        <f>VI!L5</f>
        <v>5</v>
      </c>
      <c r="D102" s="52">
        <f>VI!M5</f>
        <v>5</v>
      </c>
    </row>
    <row r="103" spans="1:4" ht="15.75" hidden="1" x14ac:dyDescent="0.25">
      <c r="A103" s="53" t="s">
        <v>645</v>
      </c>
      <c r="B103" s="52" t="s">
        <v>559</v>
      </c>
      <c r="C103" s="52">
        <f>VR!J5</f>
        <v>0</v>
      </c>
      <c r="D103" s="52">
        <f>VR!K5</f>
        <v>0</v>
      </c>
    </row>
    <row r="104" spans="1:4" hidden="1" x14ac:dyDescent="0.25">
      <c r="A104" s="52" t="s">
        <v>128</v>
      </c>
      <c r="B104" s="52" t="s">
        <v>559</v>
      </c>
      <c r="C104" s="52">
        <f>VR!B5</f>
        <v>0</v>
      </c>
      <c r="D104" s="52">
        <f>VR!C5</f>
        <v>0</v>
      </c>
    </row>
    <row r="105" spans="1:4" hidden="1" x14ac:dyDescent="0.25">
      <c r="A105" s="52" t="s">
        <v>648</v>
      </c>
      <c r="B105" s="52" t="s">
        <v>559</v>
      </c>
      <c r="C105" s="52">
        <f>VR!D5</f>
        <v>0</v>
      </c>
      <c r="D105" s="52">
        <f>VR!E5</f>
        <v>0</v>
      </c>
    </row>
    <row r="106" spans="1:4" hidden="1" x14ac:dyDescent="0.25">
      <c r="A106" s="52" t="s">
        <v>657</v>
      </c>
      <c r="B106" s="52" t="s">
        <v>559</v>
      </c>
      <c r="C106" s="52">
        <f>VR!BL5</f>
        <v>0</v>
      </c>
      <c r="D106" s="52">
        <f>VR!BM5</f>
        <v>0</v>
      </c>
    </row>
    <row r="107" spans="1:4" hidden="1" x14ac:dyDescent="0.25">
      <c r="A107" s="52" t="s">
        <v>384</v>
      </c>
      <c r="B107" s="52" t="s">
        <v>559</v>
      </c>
      <c r="C107" s="52">
        <f>VR!AP5</f>
        <v>0</v>
      </c>
      <c r="D107" s="52">
        <f>VR!AQ5</f>
        <v>0</v>
      </c>
    </row>
    <row r="108" spans="1:4" x14ac:dyDescent="0.25">
      <c r="A108" s="52" t="s">
        <v>389</v>
      </c>
      <c r="B108" s="52" t="s">
        <v>559</v>
      </c>
      <c r="C108" s="52">
        <f>VR!N5</f>
        <v>10</v>
      </c>
      <c r="D108" s="52">
        <f>VR!O5</f>
        <v>12</v>
      </c>
    </row>
    <row r="109" spans="1:4" hidden="1" x14ac:dyDescent="0.25">
      <c r="A109" s="52" t="s">
        <v>9</v>
      </c>
      <c r="B109" s="52" t="s">
        <v>559</v>
      </c>
      <c r="C109" s="52">
        <f>VR!AV5</f>
        <v>0</v>
      </c>
      <c r="D109" s="52">
        <f>VR!AW5</f>
        <v>0</v>
      </c>
    </row>
    <row r="110" spans="1:4" x14ac:dyDescent="0.25">
      <c r="A110" s="52" t="s">
        <v>139</v>
      </c>
      <c r="B110" s="52" t="s">
        <v>559</v>
      </c>
      <c r="C110" s="52">
        <f>VR!P5</f>
        <v>6</v>
      </c>
      <c r="D110" s="52">
        <f>VR!Q5</f>
        <v>6</v>
      </c>
    </row>
    <row r="111" spans="1:4" x14ac:dyDescent="0.25">
      <c r="A111" s="52" t="s">
        <v>401</v>
      </c>
      <c r="B111" s="52" t="s">
        <v>559</v>
      </c>
      <c r="C111" s="52">
        <f>VR!AT5</f>
        <v>5</v>
      </c>
      <c r="D111" s="52">
        <f>VR!AU5</f>
        <v>5</v>
      </c>
    </row>
    <row r="112" spans="1:4" hidden="1" x14ac:dyDescent="0.25">
      <c r="A112" s="52" t="s">
        <v>10</v>
      </c>
      <c r="B112" s="52" t="s">
        <v>559</v>
      </c>
      <c r="C112" s="52">
        <f>VR!AX5</f>
        <v>0</v>
      </c>
      <c r="D112" s="52">
        <f>VR!AY5</f>
        <v>0</v>
      </c>
    </row>
    <row r="113" spans="1:4" hidden="1" x14ac:dyDescent="0.25">
      <c r="A113" s="52" t="s">
        <v>15</v>
      </c>
      <c r="B113" s="52" t="s">
        <v>559</v>
      </c>
      <c r="C113" s="52">
        <f>VR!BJ5</f>
        <v>0</v>
      </c>
      <c r="D113" s="52">
        <f>VR!BK5</f>
        <v>0</v>
      </c>
    </row>
    <row r="114" spans="1:4" hidden="1" x14ac:dyDescent="0.25">
      <c r="A114" s="52" t="s">
        <v>675</v>
      </c>
      <c r="B114" s="52" t="s">
        <v>559</v>
      </c>
      <c r="C114" s="5">
        <f>VR!L5</f>
        <v>0</v>
      </c>
      <c r="D114" s="5">
        <f>VR!M5</f>
        <v>0</v>
      </c>
    </row>
    <row r="115" spans="1:4" hidden="1" x14ac:dyDescent="0.25">
      <c r="A115" s="52" t="s">
        <v>643</v>
      </c>
      <c r="B115" s="52" t="s">
        <v>559</v>
      </c>
      <c r="C115" s="52">
        <f>VR!AH5</f>
        <v>0</v>
      </c>
      <c r="D115" s="52">
        <f>VR!AI5</f>
        <v>0</v>
      </c>
    </row>
    <row r="116" spans="1:4" hidden="1" x14ac:dyDescent="0.25">
      <c r="A116" s="52" t="s">
        <v>579</v>
      </c>
      <c r="B116" s="52" t="s">
        <v>559</v>
      </c>
      <c r="C116" s="52">
        <f>VR!AF5</f>
        <v>0</v>
      </c>
      <c r="D116" s="52">
        <f>VR!AG5</f>
        <v>0</v>
      </c>
    </row>
    <row r="117" spans="1:4" hidden="1" x14ac:dyDescent="0.25">
      <c r="A117" s="52" t="s">
        <v>2</v>
      </c>
      <c r="B117" s="52" t="s">
        <v>559</v>
      </c>
      <c r="C117" s="52">
        <f>VR!AJ5</f>
        <v>0</v>
      </c>
      <c r="D117" s="52">
        <f>VR!AK5</f>
        <v>0</v>
      </c>
    </row>
    <row r="118" spans="1:4" hidden="1" x14ac:dyDescent="0.25">
      <c r="A118" s="52" t="s">
        <v>655</v>
      </c>
      <c r="B118" s="52" t="s">
        <v>559</v>
      </c>
      <c r="C118" s="52">
        <f>VR!AZ5</f>
        <v>0</v>
      </c>
      <c r="D118" s="52">
        <f>VR!BA5</f>
        <v>0</v>
      </c>
    </row>
    <row r="119" spans="1:4" hidden="1" x14ac:dyDescent="0.25">
      <c r="A119" s="52" t="s">
        <v>654</v>
      </c>
      <c r="B119" s="52" t="s">
        <v>559</v>
      </c>
      <c r="C119" s="52">
        <f>VR!BP5</f>
        <v>0</v>
      </c>
      <c r="D119" s="52">
        <f>VR!BQ5</f>
        <v>0</v>
      </c>
    </row>
    <row r="120" spans="1:4" hidden="1" x14ac:dyDescent="0.25">
      <c r="A120" s="52" t="s">
        <v>650</v>
      </c>
      <c r="B120" s="52" t="s">
        <v>559</v>
      </c>
      <c r="C120" s="5">
        <f>VR!BR5</f>
        <v>0</v>
      </c>
      <c r="D120" s="5">
        <f>VR!BS5</f>
        <v>0</v>
      </c>
    </row>
    <row r="121" spans="1:4" hidden="1" x14ac:dyDescent="0.25">
      <c r="A121" s="52" t="s">
        <v>11</v>
      </c>
      <c r="B121" s="52" t="s">
        <v>559</v>
      </c>
      <c r="C121" s="52">
        <f>VR!BB5</f>
        <v>0</v>
      </c>
      <c r="D121" s="52">
        <f>VR!BC5</f>
        <v>0</v>
      </c>
    </row>
    <row r="122" spans="1:4" hidden="1" x14ac:dyDescent="0.25">
      <c r="A122" s="52" t="s">
        <v>145</v>
      </c>
      <c r="B122" s="52" t="s">
        <v>559</v>
      </c>
      <c r="C122" s="52">
        <f>VR!R5</f>
        <v>0</v>
      </c>
      <c r="D122" s="52">
        <f>VR!S5</f>
        <v>0</v>
      </c>
    </row>
    <row r="123" spans="1:4" hidden="1" x14ac:dyDescent="0.25">
      <c r="A123" s="52" t="s">
        <v>786</v>
      </c>
      <c r="B123" s="52" t="s">
        <v>559</v>
      </c>
      <c r="C123" s="52">
        <f>VR!Z5</f>
        <v>0</v>
      </c>
      <c r="D123" s="52">
        <f>VR!AA5</f>
        <v>0</v>
      </c>
    </row>
    <row r="124" spans="1:4" hidden="1" x14ac:dyDescent="0.25">
      <c r="A124" s="52" t="s">
        <v>146</v>
      </c>
      <c r="B124" s="52" t="s">
        <v>559</v>
      </c>
      <c r="C124" s="52">
        <f>VR!T5</f>
        <v>0</v>
      </c>
      <c r="D124" s="52">
        <f>VR!U5</f>
        <v>0</v>
      </c>
    </row>
    <row r="125" spans="1:4" hidden="1" x14ac:dyDescent="0.25">
      <c r="A125" s="52" t="s">
        <v>148</v>
      </c>
      <c r="B125" s="52" t="s">
        <v>559</v>
      </c>
      <c r="C125" s="52">
        <f>VR!X5</f>
        <v>0</v>
      </c>
      <c r="D125" s="52">
        <f>VR!Y5</f>
        <v>0</v>
      </c>
    </row>
    <row r="126" spans="1:4" hidden="1" x14ac:dyDescent="0.25">
      <c r="A126" s="52" t="s">
        <v>12</v>
      </c>
      <c r="B126" s="52" t="s">
        <v>559</v>
      </c>
      <c r="C126" s="52">
        <f>VR!BD5</f>
        <v>0</v>
      </c>
      <c r="D126" s="52">
        <f>VR!BE5</f>
        <v>0</v>
      </c>
    </row>
    <row r="127" spans="1:4" hidden="1" x14ac:dyDescent="0.25">
      <c r="A127" s="52" t="s">
        <v>592</v>
      </c>
      <c r="B127" s="52" t="s">
        <v>559</v>
      </c>
      <c r="C127" s="5"/>
      <c r="D127" s="5"/>
    </row>
    <row r="128" spans="1:4" hidden="1" x14ac:dyDescent="0.25">
      <c r="A128" s="52" t="s">
        <v>588</v>
      </c>
      <c r="B128" s="52" t="s">
        <v>559</v>
      </c>
      <c r="C128" s="5">
        <f>VR!BH5</f>
        <v>0</v>
      </c>
      <c r="D128" s="5">
        <f>VR!BI5</f>
        <v>0</v>
      </c>
    </row>
    <row r="129" spans="1:4" x14ac:dyDescent="0.25">
      <c r="A129" s="52" t="s">
        <v>6</v>
      </c>
      <c r="B129" s="52" t="s">
        <v>559</v>
      </c>
      <c r="C129" s="52">
        <f>VR!AR5</f>
        <v>6</v>
      </c>
      <c r="D129" s="52">
        <f>VR!AS5</f>
        <v>6</v>
      </c>
    </row>
    <row r="130" spans="1:4" hidden="1" x14ac:dyDescent="0.25">
      <c r="A130" s="52" t="s">
        <v>150</v>
      </c>
      <c r="B130" s="52" t="s">
        <v>559</v>
      </c>
      <c r="C130" s="52">
        <f>VR!AB5</f>
        <v>0</v>
      </c>
      <c r="D130" s="52">
        <f>VR!AC5</f>
        <v>0</v>
      </c>
    </row>
    <row r="131" spans="1:4" hidden="1" x14ac:dyDescent="0.25">
      <c r="A131" s="52" t="s">
        <v>671</v>
      </c>
      <c r="B131" s="52" t="s">
        <v>559</v>
      </c>
      <c r="C131" s="52">
        <f>VR!F5</f>
        <v>0</v>
      </c>
      <c r="D131" s="52">
        <f>VR!G5</f>
        <v>0</v>
      </c>
    </row>
    <row r="132" spans="1:4" hidden="1" x14ac:dyDescent="0.25">
      <c r="A132" s="52" t="s">
        <v>16</v>
      </c>
      <c r="B132" s="52" t="s">
        <v>559</v>
      </c>
      <c r="C132" s="52">
        <f>VR!BN5</f>
        <v>0</v>
      </c>
      <c r="D132" s="52">
        <f>VR!BO5</f>
        <v>0</v>
      </c>
    </row>
    <row r="133" spans="1:4" hidden="1" x14ac:dyDescent="0.25">
      <c r="A133" s="52" t="s">
        <v>3</v>
      </c>
      <c r="B133" s="52" t="s">
        <v>559</v>
      </c>
      <c r="C133" s="52">
        <f>VR!AL5</f>
        <v>0</v>
      </c>
      <c r="D133" s="52">
        <f>VR!AM5</f>
        <v>0</v>
      </c>
    </row>
    <row r="134" spans="1:4" hidden="1" x14ac:dyDescent="0.25">
      <c r="A134" s="52" t="s">
        <v>4</v>
      </c>
      <c r="B134" s="52" t="s">
        <v>559</v>
      </c>
      <c r="C134" s="52">
        <f>VR!AN5</f>
        <v>0</v>
      </c>
      <c r="D134" s="52">
        <f>VR!AO5</f>
        <v>0</v>
      </c>
    </row>
    <row r="135" spans="1:4" hidden="1" x14ac:dyDescent="0.25">
      <c r="A135" s="52" t="s">
        <v>147</v>
      </c>
      <c r="B135" s="52" t="s">
        <v>559</v>
      </c>
      <c r="C135" s="52">
        <f>VR!V5</f>
        <v>0</v>
      </c>
      <c r="D135" s="52">
        <f>VR!W5</f>
        <v>0</v>
      </c>
    </row>
    <row r="136" spans="1:4" hidden="1" x14ac:dyDescent="0.25">
      <c r="A136" s="52" t="s">
        <v>0</v>
      </c>
      <c r="B136" s="52" t="s">
        <v>559</v>
      </c>
      <c r="C136" s="52">
        <f>VR!AD5</f>
        <v>0</v>
      </c>
      <c r="D136" s="52">
        <f>VR!AE5</f>
        <v>0</v>
      </c>
    </row>
    <row r="137" spans="1:4" hidden="1" x14ac:dyDescent="0.25">
      <c r="A137" s="52" t="s">
        <v>788</v>
      </c>
      <c r="B137" s="52" t="s">
        <v>62</v>
      </c>
      <c r="C137" s="52">
        <f>BZ!B5</f>
        <v>0</v>
      </c>
      <c r="D137" s="52">
        <f>BZ!C5</f>
        <v>0</v>
      </c>
    </row>
    <row r="138" spans="1:4" hidden="1" x14ac:dyDescent="0.25">
      <c r="A138" s="52" t="s">
        <v>789</v>
      </c>
      <c r="B138" s="52" t="s">
        <v>62</v>
      </c>
      <c r="C138" s="52">
        <f>BZ!D5</f>
        <v>0</v>
      </c>
      <c r="D138" s="52">
        <f>BZ!E5</f>
        <v>0</v>
      </c>
    </row>
    <row r="139" spans="1:4" hidden="1" x14ac:dyDescent="0.25">
      <c r="A139" s="52" t="s">
        <v>790</v>
      </c>
      <c r="B139" s="52" t="s">
        <v>62</v>
      </c>
      <c r="C139" s="52">
        <f>BZ!F5</f>
        <v>0</v>
      </c>
      <c r="D139" s="52">
        <f>BZ!G5</f>
        <v>0</v>
      </c>
    </row>
    <row r="140" spans="1:4" hidden="1" x14ac:dyDescent="0.25">
      <c r="A140" s="52" t="s">
        <v>791</v>
      </c>
      <c r="B140" s="52" t="s">
        <v>62</v>
      </c>
      <c r="C140" s="52">
        <f>BZ!P5</f>
        <v>0</v>
      </c>
      <c r="D140" s="52">
        <f>BZ!Q5</f>
        <v>0</v>
      </c>
    </row>
    <row r="141" spans="1:4" hidden="1" x14ac:dyDescent="0.25">
      <c r="A141" s="52" t="s">
        <v>792</v>
      </c>
      <c r="B141" s="52" t="s">
        <v>62</v>
      </c>
      <c r="C141" s="52">
        <f>BZ!N5</f>
        <v>0</v>
      </c>
      <c r="D141" s="52">
        <f>BZ!O5</f>
        <v>0</v>
      </c>
    </row>
    <row r="142" spans="1:4" hidden="1" x14ac:dyDescent="0.25">
      <c r="A142" s="52" t="s">
        <v>793</v>
      </c>
      <c r="B142" s="52" t="s">
        <v>62</v>
      </c>
      <c r="C142" s="52">
        <f>BZ!L5</f>
        <v>0</v>
      </c>
      <c r="D142" s="52">
        <f>BZ!M5</f>
        <v>0</v>
      </c>
    </row>
    <row r="143" spans="1:4" hidden="1" x14ac:dyDescent="0.25">
      <c r="A143" s="52" t="s">
        <v>794</v>
      </c>
      <c r="B143" s="52" t="s">
        <v>62</v>
      </c>
      <c r="C143" s="52">
        <f>BZ!H5</f>
        <v>0</v>
      </c>
      <c r="D143" s="52">
        <f>BZ!I5</f>
        <v>0</v>
      </c>
    </row>
    <row r="144" spans="1:4" hidden="1" x14ac:dyDescent="0.25">
      <c r="A144" s="52" t="s">
        <v>795</v>
      </c>
      <c r="B144" s="52" t="s">
        <v>62</v>
      </c>
      <c r="C144" s="52">
        <f>BZ!J5</f>
        <v>0</v>
      </c>
      <c r="D144" s="52">
        <f>BZ!K5</f>
        <v>0</v>
      </c>
    </row>
    <row r="145" spans="1:4" hidden="1" x14ac:dyDescent="0.25">
      <c r="A145" s="52" t="s">
        <v>826</v>
      </c>
      <c r="B145" s="52" t="s">
        <v>824</v>
      </c>
      <c r="C145" s="52">
        <f>TN!B5</f>
        <v>0</v>
      </c>
      <c r="D145" s="52">
        <f>TN!C5</f>
        <v>0</v>
      </c>
    </row>
    <row r="146" spans="1:4" hidden="1" x14ac:dyDescent="0.25">
      <c r="A146" s="52" t="s">
        <v>869</v>
      </c>
      <c r="B146" s="52" t="s">
        <v>824</v>
      </c>
      <c r="C146" s="52">
        <f>TN!D5</f>
        <v>0</v>
      </c>
      <c r="D146" s="52">
        <f>TN!E5</f>
        <v>0</v>
      </c>
    </row>
    <row r="147" spans="1:4" hidden="1" x14ac:dyDescent="0.25">
      <c r="A147" s="52" t="s">
        <v>834</v>
      </c>
      <c r="B147" s="52" t="s">
        <v>824</v>
      </c>
      <c r="C147" s="52">
        <f>TN!F5</f>
        <v>0</v>
      </c>
      <c r="D147" s="52">
        <f>TN!G5</f>
        <v>0</v>
      </c>
    </row>
    <row r="148" spans="1:4" hidden="1" x14ac:dyDescent="0.25">
      <c r="A148" s="52" t="s">
        <v>816</v>
      </c>
      <c r="B148" s="52" t="s">
        <v>824</v>
      </c>
      <c r="C148" s="52">
        <f>TN!H5</f>
        <v>0</v>
      </c>
      <c r="D148" s="52">
        <f>TN!I5</f>
        <v>0</v>
      </c>
    </row>
    <row r="149" spans="1:4" hidden="1" x14ac:dyDescent="0.25">
      <c r="A149" s="52" t="s">
        <v>840</v>
      </c>
      <c r="B149" s="52" t="s">
        <v>824</v>
      </c>
      <c r="C149" s="52">
        <f>TN!J5</f>
        <v>0</v>
      </c>
      <c r="D149" s="52">
        <f>TN!K5</f>
        <v>0</v>
      </c>
    </row>
    <row r="150" spans="1:4" hidden="1" x14ac:dyDescent="0.25">
      <c r="A150" s="52" t="s">
        <v>818</v>
      </c>
      <c r="B150" s="52" t="s">
        <v>824</v>
      </c>
      <c r="C150" s="52">
        <f>TN!L5</f>
        <v>0</v>
      </c>
      <c r="D150" s="52">
        <f>TN!M5</f>
        <v>0</v>
      </c>
    </row>
    <row r="151" spans="1:4" hidden="1" x14ac:dyDescent="0.25">
      <c r="A151" s="52" t="s">
        <v>845</v>
      </c>
      <c r="B151" s="52" t="s">
        <v>824</v>
      </c>
      <c r="C151" s="52">
        <f>TN!N5</f>
        <v>0</v>
      </c>
      <c r="D151" s="52">
        <f>TN!O5</f>
        <v>0</v>
      </c>
    </row>
    <row r="152" spans="1:4" hidden="1" x14ac:dyDescent="0.25">
      <c r="A152" s="52" t="s">
        <v>820</v>
      </c>
      <c r="B152" s="52" t="s">
        <v>824</v>
      </c>
      <c r="C152" s="52">
        <f>TN!P5</f>
        <v>0</v>
      </c>
      <c r="D152" s="52">
        <f>TN!Q5</f>
        <v>0</v>
      </c>
    </row>
    <row r="153" spans="1:4" hidden="1" x14ac:dyDescent="0.25">
      <c r="A153" s="52" t="s">
        <v>821</v>
      </c>
      <c r="B153" s="52" t="s">
        <v>824</v>
      </c>
      <c r="C153" s="52">
        <f>TN!R5</f>
        <v>0</v>
      </c>
      <c r="D153" s="52">
        <f>TN!S5</f>
        <v>0</v>
      </c>
    </row>
    <row r="154" spans="1:4" hidden="1" x14ac:dyDescent="0.25">
      <c r="A154" s="52" t="s">
        <v>855</v>
      </c>
      <c r="B154" s="52" t="s">
        <v>824</v>
      </c>
      <c r="C154" s="52">
        <f>TN!T5</f>
        <v>0</v>
      </c>
      <c r="D154" s="52">
        <f>TN!U5</f>
        <v>0</v>
      </c>
    </row>
    <row r="156" spans="1:4" x14ac:dyDescent="0.25">
      <c r="A156" s="52" t="s">
        <v>888</v>
      </c>
      <c r="B156" s="52" t="s">
        <v>824</v>
      </c>
      <c r="C156" s="52">
        <f>SUM(C2:C155)</f>
        <v>707</v>
      </c>
      <c r="D156" s="52">
        <f>SUM(D2:D155)</f>
        <v>790</v>
      </c>
    </row>
  </sheetData>
  <autoFilter ref="A1:D154">
    <filterColumn colId="2">
      <filters>
        <filter val="1"/>
        <filter val="10"/>
        <filter val="11"/>
        <filter val="13"/>
        <filter val="15"/>
        <filter val="18"/>
        <filter val="2"/>
        <filter val="20"/>
        <filter val="25"/>
        <filter val="28"/>
        <filter val="3"/>
        <filter val="30"/>
        <filter val="4"/>
        <filter val="40"/>
        <filter val="45"/>
        <filter val="5"/>
        <filter val="50"/>
        <filter val="52"/>
        <filter val="6"/>
        <filter val="8"/>
        <filter val="80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tabColor theme="0" tint="-0.249977111117893"/>
  </sheetPr>
  <dimension ref="A1:H156"/>
  <sheetViews>
    <sheetView workbookViewId="0">
      <pane ySplit="1" topLeftCell="A2" activePane="bottomLeft" state="frozen"/>
      <selection activeCell="C1" sqref="C1"/>
      <selection pane="bottomLeft" activeCell="C156" sqref="C156"/>
    </sheetView>
  </sheetViews>
  <sheetFormatPr defaultRowHeight="15" x14ac:dyDescent="0.25"/>
  <cols>
    <col min="1" max="1" width="33.7109375" style="52" customWidth="1"/>
    <col min="2" max="2" width="13.85546875" style="52" customWidth="1"/>
    <col min="3" max="16384" width="9.140625" style="52"/>
  </cols>
  <sheetData>
    <row r="1" spans="1:8" x14ac:dyDescent="0.25">
      <c r="A1" s="52" t="s">
        <v>883</v>
      </c>
      <c r="B1" s="52" t="s">
        <v>884</v>
      </c>
      <c r="C1" s="52" t="s">
        <v>138</v>
      </c>
      <c r="D1" s="52" t="s">
        <v>123</v>
      </c>
      <c r="F1" s="31" t="s">
        <v>132</v>
      </c>
      <c r="H1" s="31"/>
    </row>
    <row r="2" spans="1:8" hidden="1" x14ac:dyDescent="0.25">
      <c r="A2" s="52" t="s">
        <v>766</v>
      </c>
      <c r="B2" s="52" t="s">
        <v>80</v>
      </c>
      <c r="C2" s="52">
        <f>BL!B6</f>
        <v>0</v>
      </c>
      <c r="D2" s="52">
        <f>BL!C6</f>
        <v>0</v>
      </c>
    </row>
    <row r="3" spans="1:8" hidden="1" x14ac:dyDescent="0.25">
      <c r="A3" s="52" t="s">
        <v>82</v>
      </c>
      <c r="B3" s="52" t="s">
        <v>80</v>
      </c>
      <c r="C3" s="52">
        <f>BL!H6</f>
        <v>0</v>
      </c>
      <c r="D3" s="52">
        <f>BL!I6</f>
        <v>0</v>
      </c>
    </row>
    <row r="4" spans="1:8" hidden="1" x14ac:dyDescent="0.25">
      <c r="A4" s="52" t="s">
        <v>769</v>
      </c>
      <c r="B4" s="52" t="s">
        <v>80</v>
      </c>
      <c r="C4" s="52">
        <f>BL!F6</f>
        <v>0</v>
      </c>
      <c r="D4" s="52">
        <f>BL!G6</f>
        <v>0</v>
      </c>
    </row>
    <row r="5" spans="1:8" hidden="1" x14ac:dyDescent="0.25">
      <c r="A5" s="52" t="s">
        <v>770</v>
      </c>
      <c r="B5" s="52" t="s">
        <v>80</v>
      </c>
      <c r="C5" s="52">
        <f>BL!J6</f>
        <v>0</v>
      </c>
      <c r="D5" s="52">
        <f>BL!K6</f>
        <v>0</v>
      </c>
    </row>
    <row r="6" spans="1:8" hidden="1" x14ac:dyDescent="0.25">
      <c r="A6" s="52" t="s">
        <v>768</v>
      </c>
      <c r="B6" s="52" t="s">
        <v>80</v>
      </c>
      <c r="C6" s="52">
        <f>BL!D6</f>
        <v>0</v>
      </c>
      <c r="D6" s="52">
        <f>BL!E6</f>
        <v>0</v>
      </c>
    </row>
    <row r="7" spans="1:8" hidden="1" x14ac:dyDescent="0.25">
      <c r="A7" s="52" t="s">
        <v>771</v>
      </c>
      <c r="B7" s="52" t="s">
        <v>80</v>
      </c>
      <c r="C7" s="52">
        <f>BL!L6</f>
        <v>0</v>
      </c>
      <c r="D7" s="52">
        <f>BL!M6</f>
        <v>0</v>
      </c>
    </row>
    <row r="8" spans="1:8" hidden="1" x14ac:dyDescent="0.25">
      <c r="A8" s="52" t="s">
        <v>773</v>
      </c>
      <c r="B8" s="52" t="s">
        <v>80</v>
      </c>
      <c r="C8" s="52">
        <f>BL!P6</f>
        <v>0</v>
      </c>
      <c r="D8" s="52">
        <f>BL!Q6</f>
        <v>0</v>
      </c>
    </row>
    <row r="9" spans="1:8" hidden="1" x14ac:dyDescent="0.25">
      <c r="A9" s="52" t="s">
        <v>772</v>
      </c>
      <c r="B9" s="52" t="s">
        <v>80</v>
      </c>
      <c r="C9" s="52">
        <f>BL!N6</f>
        <v>0</v>
      </c>
      <c r="D9" s="52">
        <f>BL!O6</f>
        <v>0</v>
      </c>
    </row>
    <row r="10" spans="1:8" hidden="1" x14ac:dyDescent="0.25">
      <c r="A10" s="52" t="s">
        <v>92</v>
      </c>
      <c r="B10" s="52" t="s">
        <v>90</v>
      </c>
      <c r="C10" s="52">
        <f>PD!R6</f>
        <v>0</v>
      </c>
      <c r="D10" s="52">
        <f>PD!S6</f>
        <v>0</v>
      </c>
    </row>
    <row r="11" spans="1:8" x14ac:dyDescent="0.25">
      <c r="A11" s="52" t="s">
        <v>101</v>
      </c>
      <c r="B11" s="52" t="s">
        <v>90</v>
      </c>
      <c r="C11" s="52">
        <f>PD!H6</f>
        <v>2</v>
      </c>
      <c r="D11" s="52">
        <f>PD!I6</f>
        <v>2</v>
      </c>
    </row>
    <row r="12" spans="1:8" hidden="1" x14ac:dyDescent="0.25">
      <c r="A12" s="52" t="s">
        <v>106</v>
      </c>
      <c r="B12" s="52" t="s">
        <v>90</v>
      </c>
      <c r="C12" s="52">
        <f>PD!T6</f>
        <v>0</v>
      </c>
      <c r="D12" s="52">
        <f>PD!U6</f>
        <v>1</v>
      </c>
    </row>
    <row r="13" spans="1:8" hidden="1" x14ac:dyDescent="0.25">
      <c r="A13" s="52" t="s">
        <v>857</v>
      </c>
      <c r="B13" s="52" t="s">
        <v>90</v>
      </c>
      <c r="C13" s="52">
        <f>PD!J6</f>
        <v>0</v>
      </c>
      <c r="D13" s="52">
        <f>PD!K6</f>
        <v>0</v>
      </c>
    </row>
    <row r="14" spans="1:8" hidden="1" x14ac:dyDescent="0.25">
      <c r="A14" s="52" t="s">
        <v>691</v>
      </c>
      <c r="B14" s="52" t="s">
        <v>90</v>
      </c>
      <c r="C14" s="52">
        <f>PD!F6</f>
        <v>0</v>
      </c>
      <c r="D14" s="52">
        <f>PD!G6</f>
        <v>5</v>
      </c>
    </row>
    <row r="15" spans="1:8" hidden="1" x14ac:dyDescent="0.25">
      <c r="A15" s="52" t="s">
        <v>875</v>
      </c>
      <c r="B15" s="52" t="s">
        <v>90</v>
      </c>
      <c r="C15" s="52">
        <f>PD!AD6</f>
        <v>0</v>
      </c>
      <c r="D15" s="52">
        <f>PD!AE6</f>
        <v>0</v>
      </c>
    </row>
    <row r="16" spans="1:8" x14ac:dyDescent="0.25">
      <c r="A16" s="52" t="s">
        <v>336</v>
      </c>
      <c r="B16" s="52" t="s">
        <v>90</v>
      </c>
      <c r="C16" s="52">
        <f>PD!N6</f>
        <v>9</v>
      </c>
      <c r="D16" s="52">
        <f>PD!O6</f>
        <v>9</v>
      </c>
    </row>
    <row r="17" spans="1:4" hidden="1" x14ac:dyDescent="0.25">
      <c r="A17" s="52" t="s">
        <v>341</v>
      </c>
      <c r="B17" s="52" t="s">
        <v>90</v>
      </c>
      <c r="C17" s="52">
        <f>PD!P6</f>
        <v>0</v>
      </c>
      <c r="D17" s="52">
        <f>PD!Q6</f>
        <v>0</v>
      </c>
    </row>
    <row r="18" spans="1:4" hidden="1" x14ac:dyDescent="0.25">
      <c r="A18" s="52" t="s">
        <v>5</v>
      </c>
      <c r="B18" s="52" t="s">
        <v>90</v>
      </c>
      <c r="C18" s="52">
        <f>PD!D6</f>
        <v>0</v>
      </c>
      <c r="D18" s="52">
        <f>PD!E6</f>
        <v>0</v>
      </c>
    </row>
    <row r="19" spans="1:4" x14ac:dyDescent="0.25">
      <c r="A19" s="52" t="s">
        <v>734</v>
      </c>
      <c r="B19" s="52" t="s">
        <v>90</v>
      </c>
      <c r="C19" s="52">
        <f>PD!B6</f>
        <v>2</v>
      </c>
      <c r="D19" s="52">
        <f>PD!C6</f>
        <v>4</v>
      </c>
    </row>
    <row r="20" spans="1:4" hidden="1" x14ac:dyDescent="0.25">
      <c r="A20" s="52" t="s">
        <v>357</v>
      </c>
      <c r="B20" s="52" t="s">
        <v>90</v>
      </c>
      <c r="C20" s="52">
        <f>PD!V6</f>
        <v>0</v>
      </c>
      <c r="D20" s="52">
        <f>PD!W6</f>
        <v>0</v>
      </c>
    </row>
    <row r="21" spans="1:4" hidden="1" x14ac:dyDescent="0.25">
      <c r="A21" s="52" t="s">
        <v>872</v>
      </c>
      <c r="B21" s="52" t="s">
        <v>90</v>
      </c>
      <c r="C21" s="52">
        <f>PD!AB6</f>
        <v>0</v>
      </c>
      <c r="D21" s="52">
        <f>PD!AC6</f>
        <v>0</v>
      </c>
    </row>
    <row r="22" spans="1:4" x14ac:dyDescent="0.25">
      <c r="A22" s="52" t="s">
        <v>151</v>
      </c>
      <c r="B22" s="52" t="s">
        <v>90</v>
      </c>
      <c r="C22" s="52">
        <f>PD!X6</f>
        <v>5</v>
      </c>
      <c r="D22" s="52">
        <f>PD!Y6</f>
        <v>10</v>
      </c>
    </row>
    <row r="23" spans="1:4" hidden="1" x14ac:dyDescent="0.25">
      <c r="A23" s="52" t="s">
        <v>156</v>
      </c>
      <c r="B23" s="52" t="s">
        <v>90</v>
      </c>
      <c r="C23" s="52">
        <f>PD!Z6</f>
        <v>0</v>
      </c>
      <c r="D23" s="52">
        <f>PD!AA6</f>
        <v>0</v>
      </c>
    </row>
    <row r="24" spans="1:4" hidden="1" x14ac:dyDescent="0.25">
      <c r="A24" s="52" t="s">
        <v>879</v>
      </c>
      <c r="B24" s="52" t="s">
        <v>90</v>
      </c>
      <c r="C24" s="52">
        <f>PD!AF6</f>
        <v>0</v>
      </c>
      <c r="D24" s="52">
        <f>PD!AG6</f>
        <v>1</v>
      </c>
    </row>
    <row r="25" spans="1:4" x14ac:dyDescent="0.25">
      <c r="A25" s="52" t="s">
        <v>859</v>
      </c>
      <c r="B25" s="52" t="s">
        <v>90</v>
      </c>
      <c r="C25" s="52">
        <f>PD!L6</f>
        <v>8</v>
      </c>
      <c r="D25" s="52">
        <f>PD!M6</f>
        <v>8</v>
      </c>
    </row>
    <row r="26" spans="1:4" hidden="1" x14ac:dyDescent="0.25">
      <c r="A26" s="52" t="s">
        <v>680</v>
      </c>
      <c r="B26" s="52" t="s">
        <v>159</v>
      </c>
      <c r="C26" s="52">
        <f>RO!AV6</f>
        <v>0</v>
      </c>
      <c r="D26" s="52">
        <f>RO!AW6</f>
        <v>0</v>
      </c>
    </row>
    <row r="27" spans="1:4" x14ac:dyDescent="0.25">
      <c r="A27" s="52" t="s">
        <v>684</v>
      </c>
      <c r="B27" s="52" t="s">
        <v>159</v>
      </c>
      <c r="C27" s="52">
        <f>RO!BF6</f>
        <v>4</v>
      </c>
      <c r="D27" s="52">
        <f>RO!BG6</f>
        <v>6</v>
      </c>
    </row>
    <row r="28" spans="1:4" hidden="1" x14ac:dyDescent="0.25">
      <c r="A28" s="52" t="s">
        <v>685</v>
      </c>
      <c r="B28" s="52" t="s">
        <v>159</v>
      </c>
      <c r="C28" s="52">
        <f>RO!BH6</f>
        <v>0</v>
      </c>
      <c r="D28" s="52">
        <f>RO!BI6</f>
        <v>0</v>
      </c>
    </row>
    <row r="29" spans="1:4" hidden="1" x14ac:dyDescent="0.25">
      <c r="A29" s="52" t="s">
        <v>687</v>
      </c>
      <c r="B29" s="52" t="s">
        <v>159</v>
      </c>
      <c r="C29" s="52">
        <f>RO!BL6</f>
        <v>0</v>
      </c>
      <c r="D29" s="52">
        <f>RO!BM6</f>
        <v>0</v>
      </c>
    </row>
    <row r="30" spans="1:4" x14ac:dyDescent="0.25">
      <c r="A30" s="52" t="s">
        <v>688</v>
      </c>
      <c r="B30" s="52" t="s">
        <v>159</v>
      </c>
      <c r="C30" s="52">
        <f>RO!BN6</f>
        <v>4</v>
      </c>
      <c r="D30" s="52">
        <f>RO!BO6</f>
        <v>5</v>
      </c>
    </row>
    <row r="31" spans="1:4" hidden="1" x14ac:dyDescent="0.25">
      <c r="A31" s="52" t="s">
        <v>689</v>
      </c>
      <c r="B31" s="52" t="s">
        <v>159</v>
      </c>
      <c r="C31" s="52">
        <f>RO!BP6</f>
        <v>0</v>
      </c>
      <c r="D31" s="52">
        <f>RO!BQ6</f>
        <v>1</v>
      </c>
    </row>
    <row r="32" spans="1:4" hidden="1" x14ac:dyDescent="0.25">
      <c r="A32" s="52" t="s">
        <v>679</v>
      </c>
      <c r="B32" s="52" t="s">
        <v>159</v>
      </c>
      <c r="C32" s="52">
        <f>RO!AR6</f>
        <v>0</v>
      </c>
      <c r="D32" s="52">
        <f>RO!AS6</f>
        <v>0</v>
      </c>
    </row>
    <row r="33" spans="1:4" hidden="1" x14ac:dyDescent="0.25">
      <c r="A33" s="52" t="s">
        <v>811</v>
      </c>
      <c r="B33" s="52" t="s">
        <v>159</v>
      </c>
      <c r="C33" s="52">
        <f>RO!AD6</f>
        <v>0</v>
      </c>
      <c r="D33" s="52">
        <f>RO!AE6</f>
        <v>2</v>
      </c>
    </row>
    <row r="34" spans="1:4" hidden="1" x14ac:dyDescent="0.25">
      <c r="A34" s="52" t="s">
        <v>812</v>
      </c>
      <c r="B34" s="52" t="s">
        <v>159</v>
      </c>
      <c r="C34" s="52">
        <f>RO!AF6</f>
        <v>0</v>
      </c>
      <c r="D34" s="52">
        <f>RO!AG6</f>
        <v>0</v>
      </c>
    </row>
    <row r="35" spans="1:4" hidden="1" x14ac:dyDescent="0.25">
      <c r="A35" s="52" t="s">
        <v>683</v>
      </c>
      <c r="B35" s="52" t="s">
        <v>159</v>
      </c>
      <c r="C35" s="52">
        <f>RO!BB6</f>
        <v>0</v>
      </c>
      <c r="D35" s="52">
        <f>RO!BC6</f>
        <v>0</v>
      </c>
    </row>
    <row r="36" spans="1:4" hidden="1" x14ac:dyDescent="0.25">
      <c r="A36" s="52" t="s">
        <v>754</v>
      </c>
      <c r="B36" s="52" t="s">
        <v>159</v>
      </c>
      <c r="C36" s="52">
        <f>RO!AP6</f>
        <v>0</v>
      </c>
      <c r="D36" s="52">
        <f>RO!AQ6</f>
        <v>0</v>
      </c>
    </row>
    <row r="37" spans="1:4" hidden="1" x14ac:dyDescent="0.25">
      <c r="A37" s="52" t="s">
        <v>742</v>
      </c>
      <c r="B37" s="52" t="s">
        <v>159</v>
      </c>
      <c r="C37" s="52">
        <f>RO!AL6</f>
        <v>0</v>
      </c>
      <c r="D37" s="52">
        <f>RO!AM6</f>
        <v>0</v>
      </c>
    </row>
    <row r="38" spans="1:4" hidden="1" x14ac:dyDescent="0.25">
      <c r="A38" s="52" t="s">
        <v>676</v>
      </c>
      <c r="B38" s="52" t="s">
        <v>159</v>
      </c>
      <c r="C38" s="52">
        <f>RO!AH6</f>
        <v>0</v>
      </c>
      <c r="D38" s="52">
        <f>RO!AI6</f>
        <v>0</v>
      </c>
    </row>
    <row r="39" spans="1:4" hidden="1" x14ac:dyDescent="0.25">
      <c r="A39" s="52" t="s">
        <v>686</v>
      </c>
      <c r="B39" s="52" t="s">
        <v>159</v>
      </c>
      <c r="C39" s="52">
        <f>RO!BJ6</f>
        <v>0</v>
      </c>
      <c r="D39" s="52">
        <f>RO!BK6</f>
        <v>0</v>
      </c>
    </row>
    <row r="40" spans="1:4" hidden="1" x14ac:dyDescent="0.25">
      <c r="A40" s="52" t="s">
        <v>782</v>
      </c>
      <c r="B40" s="52" t="s">
        <v>159</v>
      </c>
      <c r="C40" s="52">
        <f>RO!AT6</f>
        <v>0</v>
      </c>
      <c r="D40" s="52">
        <f>RO!AU6</f>
        <v>0</v>
      </c>
    </row>
    <row r="41" spans="1:4" hidden="1" x14ac:dyDescent="0.25">
      <c r="A41" s="52" t="s">
        <v>167</v>
      </c>
      <c r="B41" s="52" t="s">
        <v>159</v>
      </c>
      <c r="C41" s="52">
        <f>RO!P6</f>
        <v>0</v>
      </c>
      <c r="D41" s="52">
        <f>RO!Q6</f>
        <v>1</v>
      </c>
    </row>
    <row r="42" spans="1:4" x14ac:dyDescent="0.25">
      <c r="A42" s="52" t="s">
        <v>171</v>
      </c>
      <c r="B42" s="52" t="s">
        <v>159</v>
      </c>
      <c r="C42" s="52">
        <f>RO!V6</f>
        <v>4</v>
      </c>
      <c r="D42" s="52">
        <f>RO!W6</f>
        <v>4</v>
      </c>
    </row>
    <row r="43" spans="1:4" hidden="1" x14ac:dyDescent="0.25">
      <c r="A43" s="52" t="s">
        <v>175</v>
      </c>
      <c r="B43" s="52" t="s">
        <v>159</v>
      </c>
      <c r="C43" s="52">
        <f>RO!T6</f>
        <v>0</v>
      </c>
      <c r="D43" s="52">
        <f>RO!U6</f>
        <v>0</v>
      </c>
    </row>
    <row r="44" spans="1:4" hidden="1" x14ac:dyDescent="0.25">
      <c r="A44" s="52" t="s">
        <v>179</v>
      </c>
      <c r="B44" s="52" t="s">
        <v>159</v>
      </c>
      <c r="C44" s="52">
        <f>RO!Z6</f>
        <v>0</v>
      </c>
      <c r="D44" s="52">
        <f>RO!AA6</f>
        <v>0</v>
      </c>
    </row>
    <row r="45" spans="1:4" hidden="1" x14ac:dyDescent="0.25">
      <c r="A45" s="52" t="s">
        <v>183</v>
      </c>
      <c r="B45" s="52" t="s">
        <v>159</v>
      </c>
      <c r="C45" s="52">
        <f>RO!X6</f>
        <v>0</v>
      </c>
      <c r="D45" s="52">
        <f>RO!Y6</f>
        <v>0</v>
      </c>
    </row>
    <row r="46" spans="1:4" hidden="1" x14ac:dyDescent="0.25">
      <c r="A46" s="52" t="s">
        <v>678</v>
      </c>
      <c r="B46" s="52" t="s">
        <v>159</v>
      </c>
      <c r="C46" s="52">
        <f>RO!AN6</f>
        <v>0</v>
      </c>
      <c r="D46" s="52">
        <f>RO!AO6</f>
        <v>0</v>
      </c>
    </row>
    <row r="47" spans="1:4" hidden="1" x14ac:dyDescent="0.25">
      <c r="A47" s="52" t="s">
        <v>187</v>
      </c>
      <c r="B47" s="52" t="s">
        <v>159</v>
      </c>
      <c r="C47" s="52">
        <f>RO!N6</f>
        <v>0</v>
      </c>
      <c r="D47" s="52">
        <f>RO!O6</f>
        <v>0</v>
      </c>
    </row>
    <row r="48" spans="1:4" hidden="1" x14ac:dyDescent="0.25">
      <c r="A48" s="52" t="s">
        <v>191</v>
      </c>
      <c r="B48" s="52" t="s">
        <v>159</v>
      </c>
      <c r="C48" s="52">
        <f>RO!R6</f>
        <v>0</v>
      </c>
      <c r="D48" s="52">
        <f>RO!S6</f>
        <v>0</v>
      </c>
    </row>
    <row r="49" spans="1:4" hidden="1" x14ac:dyDescent="0.25">
      <c r="A49" s="52" t="s">
        <v>195</v>
      </c>
      <c r="B49" s="52" t="s">
        <v>159</v>
      </c>
      <c r="C49" s="52">
        <f>RO!L6</f>
        <v>0</v>
      </c>
      <c r="D49" s="52">
        <f>RO!M6</f>
        <v>0</v>
      </c>
    </row>
    <row r="50" spans="1:4" x14ac:dyDescent="0.25">
      <c r="A50" s="52" t="s">
        <v>809</v>
      </c>
      <c r="B50" s="52" t="s">
        <v>159</v>
      </c>
      <c r="C50" s="52">
        <f>RO!AB6</f>
        <v>1</v>
      </c>
      <c r="D50" s="52">
        <f>RO!AC6</f>
        <v>1</v>
      </c>
    </row>
    <row r="51" spans="1:4" x14ac:dyDescent="0.25">
      <c r="A51" s="52" t="s">
        <v>677</v>
      </c>
      <c r="B51" s="52" t="s">
        <v>159</v>
      </c>
      <c r="C51" s="52">
        <f>RO!AJ6</f>
        <v>15</v>
      </c>
      <c r="D51" s="52">
        <f>RO!AK6</f>
        <v>15</v>
      </c>
    </row>
    <row r="52" spans="1:4" hidden="1" x14ac:dyDescent="0.25">
      <c r="A52" s="52" t="s">
        <v>682</v>
      </c>
      <c r="B52" s="52" t="s">
        <v>159</v>
      </c>
      <c r="C52" s="52">
        <f>RO!AZ6</f>
        <v>0</v>
      </c>
      <c r="D52" s="52">
        <f>RO!BA6</f>
        <v>0</v>
      </c>
    </row>
    <row r="53" spans="1:4" hidden="1" x14ac:dyDescent="0.25">
      <c r="A53" s="52" t="s">
        <v>200</v>
      </c>
      <c r="B53" s="52" t="s">
        <v>159</v>
      </c>
      <c r="C53" s="52">
        <f>RO!J6</f>
        <v>0</v>
      </c>
      <c r="D53" s="52">
        <f>RO!K6</f>
        <v>0</v>
      </c>
    </row>
    <row r="54" spans="1:4" hidden="1" x14ac:dyDescent="0.25">
      <c r="A54" s="52" t="s">
        <v>808</v>
      </c>
      <c r="B54" s="52" t="s">
        <v>159</v>
      </c>
      <c r="C54" s="52">
        <f>RO!D6</f>
        <v>0</v>
      </c>
      <c r="D54" s="52">
        <f>RO!E6</f>
        <v>0</v>
      </c>
    </row>
    <row r="55" spans="1:4" hidden="1" x14ac:dyDescent="0.25">
      <c r="A55" s="52" t="s">
        <v>681</v>
      </c>
      <c r="B55" s="52" t="s">
        <v>159</v>
      </c>
      <c r="C55" s="52">
        <f>RO!AX6</f>
        <v>0</v>
      </c>
      <c r="D55" s="52">
        <f>RO!AY6</f>
        <v>0</v>
      </c>
    </row>
    <row r="56" spans="1:4" x14ac:dyDescent="0.25">
      <c r="A56" s="52" t="s">
        <v>210</v>
      </c>
      <c r="B56" s="52" t="s">
        <v>159</v>
      </c>
      <c r="C56" s="52">
        <f>RO!H6</f>
        <v>10</v>
      </c>
      <c r="D56" s="52">
        <f>RO!I6</f>
        <v>11</v>
      </c>
    </row>
    <row r="57" spans="1:4" hidden="1" x14ac:dyDescent="0.25">
      <c r="A57" s="52" t="s">
        <v>215</v>
      </c>
      <c r="B57" s="52" t="s">
        <v>159</v>
      </c>
      <c r="C57" s="52">
        <f>RO!B6</f>
        <v>0</v>
      </c>
      <c r="D57" s="52">
        <f>RO!C6</f>
        <v>0</v>
      </c>
    </row>
    <row r="58" spans="1:4" x14ac:dyDescent="0.25">
      <c r="A58" s="52" t="s">
        <v>220</v>
      </c>
      <c r="B58" s="52" t="s">
        <v>159</v>
      </c>
      <c r="C58" s="52">
        <f>RO!F6</f>
        <v>10</v>
      </c>
      <c r="D58" s="52">
        <f>RO!G6</f>
        <v>13</v>
      </c>
    </row>
    <row r="59" spans="1:4" hidden="1" x14ac:dyDescent="0.25">
      <c r="A59" s="52" t="s">
        <v>699</v>
      </c>
      <c r="B59" s="52" t="s">
        <v>224</v>
      </c>
      <c r="C59" s="52">
        <f>TV!J6</f>
        <v>0</v>
      </c>
      <c r="D59" s="52">
        <f>TV!K6</f>
        <v>0</v>
      </c>
    </row>
    <row r="60" spans="1:4" hidden="1" x14ac:dyDescent="0.25">
      <c r="A60" s="52" t="s">
        <v>445</v>
      </c>
      <c r="B60" s="52" t="s">
        <v>224</v>
      </c>
      <c r="C60" s="52">
        <f>TV!D6</f>
        <v>0</v>
      </c>
      <c r="D60" s="52">
        <f>TV!E6</f>
        <v>0</v>
      </c>
    </row>
    <row r="61" spans="1:4" hidden="1" x14ac:dyDescent="0.25">
      <c r="A61" s="52" t="s">
        <v>450</v>
      </c>
      <c r="B61" s="52" t="s">
        <v>224</v>
      </c>
      <c r="C61" s="52">
        <f>TV!H6</f>
        <v>0</v>
      </c>
      <c r="D61" s="52">
        <f>TV!I6</f>
        <v>0</v>
      </c>
    </row>
    <row r="62" spans="1:4" x14ac:dyDescent="0.25">
      <c r="A62" s="52" t="s">
        <v>455</v>
      </c>
      <c r="B62" s="52" t="s">
        <v>224</v>
      </c>
      <c r="C62" s="52">
        <f>TV!B6</f>
        <v>4</v>
      </c>
      <c r="D62" s="52">
        <f>TV!C6</f>
        <v>4</v>
      </c>
    </row>
    <row r="63" spans="1:4" hidden="1" x14ac:dyDescent="0.25">
      <c r="A63" s="52" t="s">
        <v>703</v>
      </c>
      <c r="B63" s="52" t="s">
        <v>224</v>
      </c>
      <c r="C63" s="52">
        <f>TV!L6</f>
        <v>0</v>
      </c>
      <c r="D63" s="52">
        <f>TV!M6</f>
        <v>0</v>
      </c>
    </row>
    <row r="64" spans="1:4" x14ac:dyDescent="0.25">
      <c r="A64" s="52" t="s">
        <v>462</v>
      </c>
      <c r="B64" s="52" t="s">
        <v>224</v>
      </c>
      <c r="C64" s="52">
        <f>TV!F6</f>
        <v>20</v>
      </c>
      <c r="D64" s="52">
        <f>TV!G6</f>
        <v>25</v>
      </c>
    </row>
    <row r="65" spans="1:4" x14ac:dyDescent="0.25">
      <c r="A65" s="52" t="s">
        <v>36</v>
      </c>
      <c r="B65" s="52" t="s">
        <v>60</v>
      </c>
      <c r="C65" s="52">
        <f>VE!BP6</f>
        <v>3</v>
      </c>
      <c r="D65" s="52">
        <f>VE!BQ6</f>
        <v>3</v>
      </c>
    </row>
    <row r="66" spans="1:4" hidden="1" x14ac:dyDescent="0.25">
      <c r="A66" s="52" t="s">
        <v>40</v>
      </c>
      <c r="B66" s="52" t="s">
        <v>60</v>
      </c>
      <c r="C66" s="52">
        <f>VE!BR6</f>
        <v>0</v>
      </c>
      <c r="D66" s="52">
        <f>VE!BS6</f>
        <v>0</v>
      </c>
    </row>
    <row r="67" spans="1:4" hidden="1" x14ac:dyDescent="0.25">
      <c r="A67" s="52" t="s">
        <v>42</v>
      </c>
      <c r="B67" s="52" t="s">
        <v>60</v>
      </c>
      <c r="C67" s="52">
        <f>VE!BV6</f>
        <v>0</v>
      </c>
      <c r="D67" s="52">
        <f>VE!BW6</f>
        <v>0</v>
      </c>
    </row>
    <row r="68" spans="1:4" hidden="1" x14ac:dyDescent="0.25">
      <c r="A68" s="52" t="s">
        <v>43</v>
      </c>
      <c r="B68" s="52" t="s">
        <v>60</v>
      </c>
      <c r="C68" s="52">
        <f>VE!N6</f>
        <v>0</v>
      </c>
      <c r="D68" s="52">
        <f>VE!O6</f>
        <v>0</v>
      </c>
    </row>
    <row r="69" spans="1:4" x14ac:dyDescent="0.25">
      <c r="A69" s="52" t="s">
        <v>44</v>
      </c>
      <c r="B69" s="52" t="s">
        <v>60</v>
      </c>
      <c r="C69" s="52">
        <f>VE!H6</f>
        <v>50</v>
      </c>
      <c r="D69" s="52">
        <f>VE!I6</f>
        <v>50</v>
      </c>
    </row>
    <row r="70" spans="1:4" hidden="1" x14ac:dyDescent="0.25">
      <c r="A70" s="52" t="s">
        <v>725</v>
      </c>
      <c r="B70" s="52" t="s">
        <v>60</v>
      </c>
      <c r="C70" s="52">
        <f>VE!D6</f>
        <v>0</v>
      </c>
      <c r="D70" s="52">
        <f>VE!E6</f>
        <v>0</v>
      </c>
    </row>
    <row r="71" spans="1:4" hidden="1" x14ac:dyDescent="0.25">
      <c r="A71" s="52" t="s">
        <v>46</v>
      </c>
      <c r="B71" s="52" t="s">
        <v>60</v>
      </c>
      <c r="C71" s="52">
        <f>VE!V6</f>
        <v>0</v>
      </c>
      <c r="D71" s="52">
        <f>VE!W6</f>
        <v>1</v>
      </c>
    </row>
    <row r="72" spans="1:4" hidden="1" x14ac:dyDescent="0.25">
      <c r="A72" s="52" t="s">
        <v>47</v>
      </c>
      <c r="B72" s="52" t="s">
        <v>60</v>
      </c>
      <c r="C72" s="52">
        <f>VE!X6</f>
        <v>0</v>
      </c>
      <c r="D72" s="52">
        <f>VE!Y6</f>
        <v>0</v>
      </c>
    </row>
    <row r="73" spans="1:4" hidden="1" x14ac:dyDescent="0.25">
      <c r="A73" s="52" t="s">
        <v>48</v>
      </c>
      <c r="B73" s="52" t="s">
        <v>60</v>
      </c>
      <c r="C73" s="52">
        <f>VE!AN6</f>
        <v>0</v>
      </c>
      <c r="D73" s="52">
        <f>VE!AO6</f>
        <v>0</v>
      </c>
    </row>
    <row r="74" spans="1:4" hidden="1" x14ac:dyDescent="0.25">
      <c r="A74" s="52" t="s">
        <v>49</v>
      </c>
      <c r="B74" s="52" t="s">
        <v>60</v>
      </c>
      <c r="C74" s="52">
        <f>VE!BL6</f>
        <v>0</v>
      </c>
      <c r="D74" s="52">
        <f>VE!BM6</f>
        <v>0</v>
      </c>
    </row>
    <row r="75" spans="1:4" x14ac:dyDescent="0.25">
      <c r="A75" s="52" t="s">
        <v>51</v>
      </c>
      <c r="B75" s="52" t="s">
        <v>60</v>
      </c>
      <c r="C75" s="52">
        <f>VE!BB6</f>
        <v>2</v>
      </c>
      <c r="D75" s="52">
        <f>VE!BC6</f>
        <v>2</v>
      </c>
    </row>
    <row r="76" spans="1:4" x14ac:dyDescent="0.25">
      <c r="A76" s="52" t="s">
        <v>52</v>
      </c>
      <c r="B76" s="52" t="s">
        <v>60</v>
      </c>
      <c r="C76" s="52">
        <f>VE!BD6</f>
        <v>1</v>
      </c>
      <c r="D76" s="52">
        <f>VE!BE6</f>
        <v>2</v>
      </c>
    </row>
    <row r="77" spans="1:4" hidden="1" x14ac:dyDescent="0.25">
      <c r="A77" s="52" t="s">
        <v>53</v>
      </c>
      <c r="B77" s="52" t="s">
        <v>60</v>
      </c>
      <c r="C77" s="52">
        <f>VE!BF6</f>
        <v>0</v>
      </c>
      <c r="D77" s="52">
        <f>VE!BG6</f>
        <v>0</v>
      </c>
    </row>
    <row r="78" spans="1:4" x14ac:dyDescent="0.25">
      <c r="A78" s="52" t="s">
        <v>55</v>
      </c>
      <c r="B78" s="52" t="s">
        <v>60</v>
      </c>
      <c r="C78" s="52">
        <f>VE!AX6</f>
        <v>50</v>
      </c>
      <c r="D78" s="52">
        <f>VE!AY6</f>
        <v>50</v>
      </c>
    </row>
    <row r="79" spans="1:4" x14ac:dyDescent="0.25">
      <c r="A79" s="52" t="s">
        <v>225</v>
      </c>
      <c r="B79" s="52" t="s">
        <v>60</v>
      </c>
      <c r="C79" s="52">
        <f>VE!AL6</f>
        <v>25</v>
      </c>
      <c r="D79" s="52">
        <f>VE!AM6</f>
        <v>25</v>
      </c>
    </row>
    <row r="80" spans="1:4" x14ac:dyDescent="0.25">
      <c r="A80" s="52" t="s">
        <v>228</v>
      </c>
      <c r="B80" s="52" t="s">
        <v>60</v>
      </c>
      <c r="C80" s="52">
        <f>VE!P6</f>
        <v>4</v>
      </c>
      <c r="D80" s="52">
        <f>VE!Q6</f>
        <v>4</v>
      </c>
    </row>
    <row r="81" spans="1:4" hidden="1" x14ac:dyDescent="0.25">
      <c r="A81" s="52" t="s">
        <v>231</v>
      </c>
      <c r="B81" s="52" t="s">
        <v>60</v>
      </c>
      <c r="C81" s="52">
        <f>VE!BT6</f>
        <v>0</v>
      </c>
      <c r="D81" s="52">
        <f>VE!BU6</f>
        <v>0</v>
      </c>
    </row>
    <row r="82" spans="1:4" hidden="1" x14ac:dyDescent="0.25">
      <c r="A82" s="52" t="s">
        <v>236</v>
      </c>
      <c r="B82" s="52" t="s">
        <v>60</v>
      </c>
      <c r="C82" s="52">
        <f>VE!AH6</f>
        <v>0</v>
      </c>
      <c r="D82" s="52">
        <f>VE!AI6</f>
        <v>0</v>
      </c>
    </row>
    <row r="83" spans="1:4" x14ac:dyDescent="0.25">
      <c r="A83" s="52" t="s">
        <v>238</v>
      </c>
      <c r="B83" s="52" t="s">
        <v>60</v>
      </c>
      <c r="C83" s="52">
        <f>VE!R6</f>
        <v>2</v>
      </c>
      <c r="D83" s="52">
        <f>VE!S6</f>
        <v>2</v>
      </c>
    </row>
    <row r="84" spans="1:4" hidden="1" x14ac:dyDescent="0.25">
      <c r="A84" s="52" t="s">
        <v>245</v>
      </c>
      <c r="B84" s="52" t="s">
        <v>60</v>
      </c>
      <c r="C84" s="52">
        <f>VE!AD6</f>
        <v>0</v>
      </c>
      <c r="D84" s="52">
        <f>VE!AE6</f>
        <v>0</v>
      </c>
    </row>
    <row r="85" spans="1:4" hidden="1" x14ac:dyDescent="0.25">
      <c r="A85" s="52" t="s">
        <v>247</v>
      </c>
      <c r="B85" s="52" t="s">
        <v>60</v>
      </c>
      <c r="C85" s="52">
        <f>VE!AZ6</f>
        <v>0</v>
      </c>
      <c r="D85" s="52">
        <f>VE!BA6</f>
        <v>0</v>
      </c>
    </row>
    <row r="86" spans="1:4" hidden="1" x14ac:dyDescent="0.25">
      <c r="A86" s="52" t="s">
        <v>732</v>
      </c>
      <c r="B86" s="52" t="s">
        <v>60</v>
      </c>
      <c r="C86" s="52" t="str">
        <f>VE!AP6</f>
        <v>1(p)</v>
      </c>
      <c r="D86" s="52" t="str">
        <f>VE!AQ6</f>
        <v>1(p)</v>
      </c>
    </row>
    <row r="87" spans="1:4" x14ac:dyDescent="0.25">
      <c r="A87" s="52" t="s">
        <v>252</v>
      </c>
      <c r="B87" s="52" t="s">
        <v>60</v>
      </c>
      <c r="C87" s="52">
        <f>VE!L6</f>
        <v>3</v>
      </c>
      <c r="D87" s="52">
        <f>VE!M6</f>
        <v>3</v>
      </c>
    </row>
    <row r="88" spans="1:4" x14ac:dyDescent="0.25">
      <c r="A88" s="52" t="s">
        <v>722</v>
      </c>
      <c r="B88" s="52" t="s">
        <v>60</v>
      </c>
      <c r="C88" s="52">
        <f>VE!B6</f>
        <v>5</v>
      </c>
      <c r="D88" s="52">
        <f>VE!C6</f>
        <v>5</v>
      </c>
    </row>
    <row r="89" spans="1:4" hidden="1" x14ac:dyDescent="0.25">
      <c r="A89" s="52" t="s">
        <v>253</v>
      </c>
      <c r="B89" s="52" t="s">
        <v>60</v>
      </c>
      <c r="C89" s="52">
        <f>VE!BH6</f>
        <v>0</v>
      </c>
      <c r="D89" s="52">
        <f>VE!BI6</f>
        <v>0</v>
      </c>
    </row>
    <row r="90" spans="1:4" hidden="1" x14ac:dyDescent="0.25">
      <c r="A90" s="52" t="s">
        <v>254</v>
      </c>
      <c r="B90" s="52" t="s">
        <v>60</v>
      </c>
      <c r="C90" s="52">
        <f>VE!AV6</f>
        <v>0</v>
      </c>
      <c r="D90" s="52">
        <f>VE!AW6</f>
        <v>0</v>
      </c>
    </row>
    <row r="91" spans="1:4" hidden="1" x14ac:dyDescent="0.25">
      <c r="A91" s="52" t="s">
        <v>255</v>
      </c>
      <c r="B91" s="52" t="s">
        <v>60</v>
      </c>
      <c r="C91" s="52">
        <f>VE!BJ6</f>
        <v>0</v>
      </c>
      <c r="D91" s="52">
        <f>VE!BK6</f>
        <v>0</v>
      </c>
    </row>
    <row r="92" spans="1:4" x14ac:dyDescent="0.25">
      <c r="A92" s="52" t="s">
        <v>57</v>
      </c>
      <c r="B92" s="52" t="s">
        <v>60</v>
      </c>
      <c r="C92" s="52">
        <f>VE!F6</f>
        <v>50</v>
      </c>
      <c r="D92" s="52">
        <f>VE!G6</f>
        <v>50</v>
      </c>
    </row>
    <row r="93" spans="1:4" hidden="1" x14ac:dyDescent="0.25">
      <c r="A93" s="52" t="s">
        <v>58</v>
      </c>
      <c r="B93" s="52" t="s">
        <v>60</v>
      </c>
      <c r="C93" s="52">
        <f>VE!AR6</f>
        <v>0</v>
      </c>
      <c r="D93" s="52">
        <f>VE!AS6</f>
        <v>0</v>
      </c>
    </row>
    <row r="94" spans="1:4" hidden="1" x14ac:dyDescent="0.25">
      <c r="A94" s="52" t="s">
        <v>59</v>
      </c>
      <c r="B94" s="52" t="s">
        <v>60</v>
      </c>
      <c r="C94" s="52">
        <f>VE!AT6</f>
        <v>0</v>
      </c>
      <c r="D94" s="52">
        <f>VE!AU6</f>
        <v>0</v>
      </c>
    </row>
    <row r="95" spans="1:4" hidden="1" x14ac:dyDescent="0.25">
      <c r="A95" s="52" t="s">
        <v>17</v>
      </c>
      <c r="B95" s="52" t="s">
        <v>526</v>
      </c>
      <c r="C95" s="52">
        <f>VI!B6</f>
        <v>0</v>
      </c>
      <c r="D95" s="52">
        <f>VI!C6</f>
        <v>0</v>
      </c>
    </row>
    <row r="96" spans="1:4" hidden="1" x14ac:dyDescent="0.25">
      <c r="A96" s="52" t="s">
        <v>531</v>
      </c>
      <c r="B96" s="52" t="s">
        <v>526</v>
      </c>
      <c r="C96" s="52">
        <f>VI!N6</f>
        <v>0</v>
      </c>
      <c r="D96" s="52">
        <f>VI!O6</f>
        <v>0</v>
      </c>
    </row>
    <row r="97" spans="1:4" hidden="1" x14ac:dyDescent="0.25">
      <c r="A97" s="52" t="s">
        <v>18</v>
      </c>
      <c r="B97" s="52" t="s">
        <v>526</v>
      </c>
      <c r="C97" s="52">
        <f>VI!D6</f>
        <v>0</v>
      </c>
      <c r="D97" s="52">
        <f>VI!E6</f>
        <v>0</v>
      </c>
    </row>
    <row r="98" spans="1:4" hidden="1" x14ac:dyDescent="0.25">
      <c r="A98" s="52" t="s">
        <v>19</v>
      </c>
      <c r="B98" s="52" t="s">
        <v>526</v>
      </c>
      <c r="C98" s="52">
        <f>VI!H6</f>
        <v>0</v>
      </c>
      <c r="D98" s="52">
        <f>VI!I6</f>
        <v>0</v>
      </c>
    </row>
    <row r="99" spans="1:4" hidden="1" x14ac:dyDescent="0.25">
      <c r="A99" s="52" t="s">
        <v>21</v>
      </c>
      <c r="B99" s="52" t="s">
        <v>526</v>
      </c>
      <c r="C99" s="52">
        <f>VI!P6</f>
        <v>0</v>
      </c>
      <c r="D99" s="52">
        <f>VI!Q6</f>
        <v>0</v>
      </c>
    </row>
    <row r="100" spans="1:4" hidden="1" x14ac:dyDescent="0.25">
      <c r="A100" s="52" t="s">
        <v>546</v>
      </c>
      <c r="B100" s="52" t="s">
        <v>526</v>
      </c>
      <c r="C100" s="52">
        <f>VI!F6</f>
        <v>0</v>
      </c>
      <c r="D100" s="52">
        <f>VI!G6</f>
        <v>0</v>
      </c>
    </row>
    <row r="101" spans="1:4" x14ac:dyDescent="0.25">
      <c r="A101" s="52" t="s">
        <v>550</v>
      </c>
      <c r="B101" s="52" t="s">
        <v>526</v>
      </c>
      <c r="C101" s="52">
        <f>VI!J6</f>
        <v>8</v>
      </c>
      <c r="D101" s="52">
        <f>VI!K6</f>
        <v>8</v>
      </c>
    </row>
    <row r="102" spans="1:4" hidden="1" x14ac:dyDescent="0.25">
      <c r="A102" s="52" t="s">
        <v>555</v>
      </c>
      <c r="B102" s="52" t="s">
        <v>526</v>
      </c>
      <c r="C102" s="52">
        <f>VI!L6</f>
        <v>0</v>
      </c>
      <c r="D102" s="52">
        <f>VI!M6</f>
        <v>0</v>
      </c>
    </row>
    <row r="103" spans="1:4" ht="15.75" hidden="1" x14ac:dyDescent="0.25">
      <c r="A103" s="53" t="s">
        <v>645</v>
      </c>
      <c r="B103" s="52" t="s">
        <v>559</v>
      </c>
      <c r="C103" s="52">
        <f>VR!J6</f>
        <v>0</v>
      </c>
      <c r="D103" s="52">
        <f>VR!K6</f>
        <v>0</v>
      </c>
    </row>
    <row r="104" spans="1:4" hidden="1" x14ac:dyDescent="0.25">
      <c r="A104" s="52" t="s">
        <v>128</v>
      </c>
      <c r="B104" s="52" t="s">
        <v>559</v>
      </c>
      <c r="C104" s="52">
        <f>VR!B6</f>
        <v>0</v>
      </c>
      <c r="D104" s="52">
        <f>VR!C6</f>
        <v>0</v>
      </c>
    </row>
    <row r="105" spans="1:4" hidden="1" x14ac:dyDescent="0.25">
      <c r="A105" s="52" t="s">
        <v>648</v>
      </c>
      <c r="B105" s="52" t="s">
        <v>559</v>
      </c>
      <c r="C105" s="52">
        <f>VR!D6</f>
        <v>0</v>
      </c>
      <c r="D105" s="52">
        <f>VR!E6</f>
        <v>0</v>
      </c>
    </row>
    <row r="106" spans="1:4" hidden="1" x14ac:dyDescent="0.25">
      <c r="A106" s="52" t="s">
        <v>657</v>
      </c>
      <c r="B106" s="52" t="s">
        <v>559</v>
      </c>
      <c r="C106" s="52">
        <f>VR!BL6</f>
        <v>0</v>
      </c>
      <c r="D106" s="52">
        <f>VR!BM6</f>
        <v>0</v>
      </c>
    </row>
    <row r="107" spans="1:4" hidden="1" x14ac:dyDescent="0.25">
      <c r="A107" s="52" t="s">
        <v>384</v>
      </c>
      <c r="B107" s="52" t="s">
        <v>559</v>
      </c>
      <c r="C107" s="52">
        <f>VR!AP6</f>
        <v>0</v>
      </c>
      <c r="D107" s="52">
        <f>VR!AQ6</f>
        <v>0</v>
      </c>
    </row>
    <row r="108" spans="1:4" x14ac:dyDescent="0.25">
      <c r="A108" s="52" t="s">
        <v>389</v>
      </c>
      <c r="B108" s="52" t="s">
        <v>559</v>
      </c>
      <c r="C108" s="52">
        <f>VR!N6</f>
        <v>6</v>
      </c>
      <c r="D108" s="52">
        <f>VR!O6</f>
        <v>8</v>
      </c>
    </row>
    <row r="109" spans="1:4" hidden="1" x14ac:dyDescent="0.25">
      <c r="A109" s="52" t="s">
        <v>9</v>
      </c>
      <c r="B109" s="52" t="s">
        <v>559</v>
      </c>
      <c r="C109" s="52">
        <f>VR!AV6</f>
        <v>0</v>
      </c>
      <c r="D109" s="52">
        <f>VR!AW6</f>
        <v>0</v>
      </c>
    </row>
    <row r="110" spans="1:4" x14ac:dyDescent="0.25">
      <c r="A110" s="52" t="s">
        <v>139</v>
      </c>
      <c r="B110" s="52" t="s">
        <v>559</v>
      </c>
      <c r="C110" s="52">
        <f>VR!P6</f>
        <v>4</v>
      </c>
      <c r="D110" s="52">
        <f>VR!Q6</f>
        <v>4</v>
      </c>
    </row>
    <row r="111" spans="1:4" x14ac:dyDescent="0.25">
      <c r="A111" s="52" t="s">
        <v>401</v>
      </c>
      <c r="B111" s="52" t="s">
        <v>559</v>
      </c>
      <c r="C111" s="52">
        <f>VR!AT6</f>
        <v>5</v>
      </c>
      <c r="D111" s="52">
        <f>VR!AU6</f>
        <v>5</v>
      </c>
    </row>
    <row r="112" spans="1:4" hidden="1" x14ac:dyDescent="0.25">
      <c r="A112" s="52" t="s">
        <v>10</v>
      </c>
      <c r="B112" s="52" t="s">
        <v>559</v>
      </c>
      <c r="C112" s="52">
        <f>VR!AX6</f>
        <v>0</v>
      </c>
      <c r="D112" s="52">
        <f>VR!AY6</f>
        <v>0</v>
      </c>
    </row>
    <row r="113" spans="1:4" hidden="1" x14ac:dyDescent="0.25">
      <c r="A113" s="52" t="s">
        <v>15</v>
      </c>
      <c r="B113" s="52" t="s">
        <v>559</v>
      </c>
      <c r="C113" s="52">
        <f>VR!BJ6</f>
        <v>0</v>
      </c>
      <c r="D113" s="52">
        <f>VR!BK6</f>
        <v>0</v>
      </c>
    </row>
    <row r="114" spans="1:4" hidden="1" x14ac:dyDescent="0.25">
      <c r="A114" s="52" t="s">
        <v>675</v>
      </c>
      <c r="B114" s="52" t="s">
        <v>559</v>
      </c>
      <c r="C114" s="5">
        <f>VR!L6</f>
        <v>0</v>
      </c>
      <c r="D114" s="5">
        <f>VR!M6</f>
        <v>0</v>
      </c>
    </row>
    <row r="115" spans="1:4" hidden="1" x14ac:dyDescent="0.25">
      <c r="A115" s="52" t="s">
        <v>643</v>
      </c>
      <c r="B115" s="52" t="s">
        <v>559</v>
      </c>
      <c r="C115" s="52">
        <f>VR!AH6</f>
        <v>0</v>
      </c>
      <c r="D115" s="52">
        <f>VR!AI6</f>
        <v>0</v>
      </c>
    </row>
    <row r="116" spans="1:4" hidden="1" x14ac:dyDescent="0.25">
      <c r="A116" s="52" t="s">
        <v>579</v>
      </c>
      <c r="B116" s="52" t="s">
        <v>559</v>
      </c>
      <c r="C116" s="52">
        <f>VR!AF6</f>
        <v>0</v>
      </c>
      <c r="D116" s="52">
        <f>VR!AG6</f>
        <v>0</v>
      </c>
    </row>
    <row r="117" spans="1:4" hidden="1" x14ac:dyDescent="0.25">
      <c r="A117" s="52" t="s">
        <v>2</v>
      </c>
      <c r="B117" s="52" t="s">
        <v>559</v>
      </c>
      <c r="C117" s="52">
        <f>VR!AJ6</f>
        <v>0</v>
      </c>
      <c r="D117" s="52">
        <f>VR!AK6</f>
        <v>0</v>
      </c>
    </row>
    <row r="118" spans="1:4" hidden="1" x14ac:dyDescent="0.25">
      <c r="A118" s="52" t="s">
        <v>655</v>
      </c>
      <c r="B118" s="52" t="s">
        <v>559</v>
      </c>
      <c r="C118" s="52">
        <f>VR!AZ6</f>
        <v>0</v>
      </c>
      <c r="D118" s="52">
        <f>VR!BA6</f>
        <v>0</v>
      </c>
    </row>
    <row r="119" spans="1:4" hidden="1" x14ac:dyDescent="0.25">
      <c r="A119" s="52" t="s">
        <v>654</v>
      </c>
      <c r="B119" s="52" t="s">
        <v>559</v>
      </c>
      <c r="C119" s="52">
        <f>VR!BP6</f>
        <v>0</v>
      </c>
      <c r="D119" s="52">
        <f>VR!BQ6</f>
        <v>0</v>
      </c>
    </row>
    <row r="120" spans="1:4" hidden="1" x14ac:dyDescent="0.25">
      <c r="A120" s="52" t="s">
        <v>650</v>
      </c>
      <c r="B120" s="52" t="s">
        <v>559</v>
      </c>
      <c r="C120" s="5">
        <f>VR!BR6</f>
        <v>0</v>
      </c>
      <c r="D120" s="5">
        <f>VR!BS6</f>
        <v>0</v>
      </c>
    </row>
    <row r="121" spans="1:4" hidden="1" x14ac:dyDescent="0.25">
      <c r="A121" s="52" t="s">
        <v>11</v>
      </c>
      <c r="B121" s="52" t="s">
        <v>559</v>
      </c>
      <c r="C121" s="52">
        <f>VR!BB6</f>
        <v>0</v>
      </c>
      <c r="D121" s="52">
        <f>VR!BC6</f>
        <v>0</v>
      </c>
    </row>
    <row r="122" spans="1:4" hidden="1" x14ac:dyDescent="0.25">
      <c r="A122" s="52" t="s">
        <v>145</v>
      </c>
      <c r="B122" s="52" t="s">
        <v>559</v>
      </c>
      <c r="C122" s="52">
        <f>VR!R6</f>
        <v>0</v>
      </c>
      <c r="D122" s="52">
        <f>VR!S6</f>
        <v>0</v>
      </c>
    </row>
    <row r="123" spans="1:4" hidden="1" x14ac:dyDescent="0.25">
      <c r="A123" s="52" t="s">
        <v>786</v>
      </c>
      <c r="B123" s="52" t="s">
        <v>559</v>
      </c>
      <c r="C123" s="52">
        <f>VR!Z6</f>
        <v>0</v>
      </c>
      <c r="D123" s="52">
        <f>VR!AA6</f>
        <v>0</v>
      </c>
    </row>
    <row r="124" spans="1:4" hidden="1" x14ac:dyDescent="0.25">
      <c r="A124" s="52" t="s">
        <v>146</v>
      </c>
      <c r="B124" s="52" t="s">
        <v>559</v>
      </c>
      <c r="C124" s="52">
        <f>VR!T6</f>
        <v>0</v>
      </c>
      <c r="D124" s="52">
        <f>VR!U6</f>
        <v>0</v>
      </c>
    </row>
    <row r="125" spans="1:4" x14ac:dyDescent="0.25">
      <c r="A125" s="52" t="s">
        <v>148</v>
      </c>
      <c r="B125" s="52" t="s">
        <v>559</v>
      </c>
      <c r="C125" s="52">
        <f>VR!X6</f>
        <v>5</v>
      </c>
      <c r="D125" s="52">
        <f>VR!Y6</f>
        <v>5</v>
      </c>
    </row>
    <row r="126" spans="1:4" hidden="1" x14ac:dyDescent="0.25">
      <c r="A126" s="52" t="s">
        <v>12</v>
      </c>
      <c r="B126" s="52" t="s">
        <v>559</v>
      </c>
      <c r="C126" s="52">
        <f>VR!BD6</f>
        <v>0</v>
      </c>
      <c r="D126" s="52">
        <f>VR!BE6</f>
        <v>0</v>
      </c>
    </row>
    <row r="127" spans="1:4" hidden="1" x14ac:dyDescent="0.25">
      <c r="A127" s="52" t="s">
        <v>592</v>
      </c>
      <c r="B127" s="52" t="s">
        <v>559</v>
      </c>
      <c r="C127" s="5"/>
      <c r="D127" s="5"/>
    </row>
    <row r="128" spans="1:4" hidden="1" x14ac:dyDescent="0.25">
      <c r="A128" s="52" t="s">
        <v>588</v>
      </c>
      <c r="B128" s="52" t="s">
        <v>559</v>
      </c>
      <c r="C128" s="5">
        <f>VR!BH6</f>
        <v>0</v>
      </c>
      <c r="D128" s="5">
        <f>VR!BI6</f>
        <v>0</v>
      </c>
    </row>
    <row r="129" spans="1:4" hidden="1" x14ac:dyDescent="0.25">
      <c r="A129" s="52" t="s">
        <v>6</v>
      </c>
      <c r="B129" s="52" t="s">
        <v>559</v>
      </c>
      <c r="C129" s="52">
        <f>VR!AR6</f>
        <v>0</v>
      </c>
      <c r="D129" s="52">
        <f>VR!AS6</f>
        <v>0</v>
      </c>
    </row>
    <row r="130" spans="1:4" hidden="1" x14ac:dyDescent="0.25">
      <c r="A130" s="52" t="s">
        <v>150</v>
      </c>
      <c r="B130" s="52" t="s">
        <v>559</v>
      </c>
      <c r="C130" s="52">
        <f>VR!AB6</f>
        <v>0</v>
      </c>
      <c r="D130" s="52">
        <f>VR!AC6</f>
        <v>0</v>
      </c>
    </row>
    <row r="131" spans="1:4" hidden="1" x14ac:dyDescent="0.25">
      <c r="A131" s="52" t="s">
        <v>671</v>
      </c>
      <c r="B131" s="52" t="s">
        <v>559</v>
      </c>
      <c r="C131" s="52">
        <f>VR!F6</f>
        <v>0</v>
      </c>
      <c r="D131" s="52">
        <f>VR!G6</f>
        <v>0</v>
      </c>
    </row>
    <row r="132" spans="1:4" hidden="1" x14ac:dyDescent="0.25">
      <c r="A132" s="52" t="s">
        <v>16</v>
      </c>
      <c r="B132" s="52" t="s">
        <v>559</v>
      </c>
      <c r="C132" s="52">
        <f>VR!BN6</f>
        <v>0</v>
      </c>
      <c r="D132" s="52">
        <f>VR!BO6</f>
        <v>0</v>
      </c>
    </row>
    <row r="133" spans="1:4" hidden="1" x14ac:dyDescent="0.25">
      <c r="A133" s="52" t="s">
        <v>3</v>
      </c>
      <c r="B133" s="52" t="s">
        <v>559</v>
      </c>
      <c r="C133" s="52">
        <f>VR!AL6</f>
        <v>0</v>
      </c>
      <c r="D133" s="52">
        <f>VR!AM6</f>
        <v>0</v>
      </c>
    </row>
    <row r="134" spans="1:4" hidden="1" x14ac:dyDescent="0.25">
      <c r="A134" s="52" t="s">
        <v>4</v>
      </c>
      <c r="B134" s="52" t="s">
        <v>559</v>
      </c>
      <c r="C134" s="52">
        <f>VR!AN6</f>
        <v>0</v>
      </c>
      <c r="D134" s="52">
        <f>VR!AO6</f>
        <v>0</v>
      </c>
    </row>
    <row r="135" spans="1:4" hidden="1" x14ac:dyDescent="0.25">
      <c r="A135" s="52" t="s">
        <v>147</v>
      </c>
      <c r="B135" s="52" t="s">
        <v>559</v>
      </c>
      <c r="C135" s="52">
        <f>VR!V6</f>
        <v>0</v>
      </c>
      <c r="D135" s="52">
        <f>VR!W6</f>
        <v>0</v>
      </c>
    </row>
    <row r="136" spans="1:4" x14ac:dyDescent="0.25">
      <c r="A136" s="52" t="s">
        <v>0</v>
      </c>
      <c r="B136" s="52" t="s">
        <v>559</v>
      </c>
      <c r="C136" s="52">
        <f>VR!AD6</f>
        <v>3</v>
      </c>
      <c r="D136" s="52">
        <f>VR!AE6</f>
        <v>3</v>
      </c>
    </row>
    <row r="137" spans="1:4" hidden="1" x14ac:dyDescent="0.25">
      <c r="A137" s="52" t="s">
        <v>788</v>
      </c>
      <c r="B137" s="52" t="s">
        <v>62</v>
      </c>
      <c r="C137" s="52">
        <f>BZ!B6</f>
        <v>0</v>
      </c>
      <c r="D137" s="52">
        <f>BZ!C6</f>
        <v>0</v>
      </c>
    </row>
    <row r="138" spans="1:4" hidden="1" x14ac:dyDescent="0.25">
      <c r="A138" s="52" t="s">
        <v>789</v>
      </c>
      <c r="B138" s="52" t="s">
        <v>62</v>
      </c>
      <c r="C138" s="52">
        <f>BZ!D6</f>
        <v>0</v>
      </c>
      <c r="D138" s="52">
        <f>BZ!E6</f>
        <v>0</v>
      </c>
    </row>
    <row r="139" spans="1:4" hidden="1" x14ac:dyDescent="0.25">
      <c r="A139" s="52" t="s">
        <v>790</v>
      </c>
      <c r="B139" s="52" t="s">
        <v>62</v>
      </c>
      <c r="C139" s="52">
        <f>BZ!F6</f>
        <v>0</v>
      </c>
      <c r="D139" s="52">
        <f>BZ!G6</f>
        <v>0</v>
      </c>
    </row>
    <row r="140" spans="1:4" hidden="1" x14ac:dyDescent="0.25">
      <c r="A140" s="52" t="s">
        <v>791</v>
      </c>
      <c r="B140" s="52" t="s">
        <v>62</v>
      </c>
      <c r="C140" s="52">
        <f>BZ!P6</f>
        <v>0</v>
      </c>
      <c r="D140" s="52">
        <f>BZ!Q6</f>
        <v>0</v>
      </c>
    </row>
    <row r="141" spans="1:4" hidden="1" x14ac:dyDescent="0.25">
      <c r="A141" s="52" t="s">
        <v>792</v>
      </c>
      <c r="B141" s="52" t="s">
        <v>62</v>
      </c>
      <c r="C141" s="52">
        <f>BZ!N6</f>
        <v>0</v>
      </c>
      <c r="D141" s="52">
        <f>BZ!O6</f>
        <v>0</v>
      </c>
    </row>
    <row r="142" spans="1:4" hidden="1" x14ac:dyDescent="0.25">
      <c r="A142" s="52" t="s">
        <v>793</v>
      </c>
      <c r="B142" s="52" t="s">
        <v>62</v>
      </c>
      <c r="C142" s="52">
        <f>BZ!L6</f>
        <v>0</v>
      </c>
      <c r="D142" s="52">
        <f>BZ!M6</f>
        <v>0</v>
      </c>
    </row>
    <row r="143" spans="1:4" hidden="1" x14ac:dyDescent="0.25">
      <c r="A143" s="52" t="s">
        <v>794</v>
      </c>
      <c r="B143" s="52" t="s">
        <v>62</v>
      </c>
      <c r="C143" s="52">
        <f>BZ!H6</f>
        <v>0</v>
      </c>
      <c r="D143" s="52">
        <f>BZ!I6</f>
        <v>0</v>
      </c>
    </row>
    <row r="144" spans="1:4" hidden="1" x14ac:dyDescent="0.25">
      <c r="A144" s="52" t="s">
        <v>795</v>
      </c>
      <c r="B144" s="52" t="s">
        <v>62</v>
      </c>
      <c r="C144" s="52">
        <f>BZ!J6</f>
        <v>0</v>
      </c>
      <c r="D144" s="52">
        <f>BZ!K6</f>
        <v>0</v>
      </c>
    </row>
    <row r="145" spans="1:4" hidden="1" x14ac:dyDescent="0.25">
      <c r="A145" s="52" t="s">
        <v>826</v>
      </c>
      <c r="B145" s="52" t="s">
        <v>824</v>
      </c>
      <c r="C145" s="52">
        <f>TN!B6</f>
        <v>0</v>
      </c>
      <c r="D145" s="52">
        <f>TN!C6</f>
        <v>0</v>
      </c>
    </row>
    <row r="146" spans="1:4" hidden="1" x14ac:dyDescent="0.25">
      <c r="A146" s="52" t="s">
        <v>869</v>
      </c>
      <c r="B146" s="52" t="s">
        <v>824</v>
      </c>
      <c r="C146" s="52">
        <f>TN!D6</f>
        <v>0</v>
      </c>
      <c r="D146" s="52">
        <f>TN!E6</f>
        <v>0</v>
      </c>
    </row>
    <row r="147" spans="1:4" hidden="1" x14ac:dyDescent="0.25">
      <c r="A147" s="52" t="s">
        <v>834</v>
      </c>
      <c r="B147" s="52" t="s">
        <v>824</v>
      </c>
      <c r="C147" s="52">
        <f>TN!F6</f>
        <v>0</v>
      </c>
      <c r="D147" s="52">
        <f>TN!G6</f>
        <v>0</v>
      </c>
    </row>
    <row r="148" spans="1:4" hidden="1" x14ac:dyDescent="0.25">
      <c r="A148" s="52" t="s">
        <v>816</v>
      </c>
      <c r="B148" s="52" t="s">
        <v>824</v>
      </c>
      <c r="C148" s="52">
        <f>TN!H6</f>
        <v>0</v>
      </c>
      <c r="D148" s="52">
        <f>TN!I6</f>
        <v>0</v>
      </c>
    </row>
    <row r="149" spans="1:4" hidden="1" x14ac:dyDescent="0.25">
      <c r="A149" s="52" t="s">
        <v>840</v>
      </c>
      <c r="B149" s="52" t="s">
        <v>824</v>
      </c>
      <c r="C149" s="52">
        <f>TN!J6</f>
        <v>0</v>
      </c>
      <c r="D149" s="52">
        <f>TN!K6</f>
        <v>0</v>
      </c>
    </row>
    <row r="150" spans="1:4" hidden="1" x14ac:dyDescent="0.25">
      <c r="A150" s="52" t="s">
        <v>818</v>
      </c>
      <c r="B150" s="52" t="s">
        <v>824</v>
      </c>
      <c r="C150" s="52">
        <f>TN!L6</f>
        <v>0</v>
      </c>
      <c r="D150" s="52">
        <f>TN!M6</f>
        <v>0</v>
      </c>
    </row>
    <row r="151" spans="1:4" hidden="1" x14ac:dyDescent="0.25">
      <c r="A151" s="52" t="s">
        <v>845</v>
      </c>
      <c r="B151" s="52" t="s">
        <v>824</v>
      </c>
      <c r="C151" s="52">
        <f>TN!N6</f>
        <v>0</v>
      </c>
      <c r="D151" s="52">
        <f>TN!O6</f>
        <v>0</v>
      </c>
    </row>
    <row r="152" spans="1:4" hidden="1" x14ac:dyDescent="0.25">
      <c r="A152" s="52" t="s">
        <v>820</v>
      </c>
      <c r="B152" s="52" t="s">
        <v>824</v>
      </c>
      <c r="C152" s="52">
        <f>TN!P6</f>
        <v>0</v>
      </c>
      <c r="D152" s="52">
        <f>TN!Q6</f>
        <v>0</v>
      </c>
    </row>
    <row r="153" spans="1:4" hidden="1" x14ac:dyDescent="0.25">
      <c r="A153" s="52" t="s">
        <v>821</v>
      </c>
      <c r="B153" s="52" t="s">
        <v>824</v>
      </c>
      <c r="C153" s="52">
        <f>TN!R6</f>
        <v>0</v>
      </c>
      <c r="D153" s="52">
        <f>TN!S6</f>
        <v>0</v>
      </c>
    </row>
    <row r="154" spans="1:4" hidden="1" x14ac:dyDescent="0.25">
      <c r="A154" s="52" t="s">
        <v>855</v>
      </c>
      <c r="B154" s="52" t="s">
        <v>824</v>
      </c>
      <c r="C154" s="52">
        <f>TN!T6</f>
        <v>0</v>
      </c>
      <c r="D154" s="52">
        <f>TN!U6</f>
        <v>0</v>
      </c>
    </row>
    <row r="156" spans="1:4" x14ac:dyDescent="0.25">
      <c r="A156" s="52" t="s">
        <v>888</v>
      </c>
      <c r="B156" s="52" t="s">
        <v>824</v>
      </c>
      <c r="C156" s="52">
        <f>SUM(C2:C155)</f>
        <v>324</v>
      </c>
      <c r="D156" s="52">
        <f>SUM(D2:D155)</f>
        <v>358</v>
      </c>
    </row>
  </sheetData>
  <autoFilter ref="A1:D154">
    <filterColumn colId="2">
      <filters>
        <filter val="1"/>
        <filter val="10"/>
        <filter val="15"/>
        <filter val="2"/>
        <filter val="20"/>
        <filter val="25"/>
        <filter val="3"/>
        <filter val="4"/>
        <filter val="5"/>
        <filter val="50"/>
        <filter val="6"/>
        <filter val="8"/>
        <filter val="9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tabColor theme="0" tint="-0.249977111117893"/>
  </sheetPr>
  <dimension ref="A1:H157"/>
  <sheetViews>
    <sheetView workbookViewId="0">
      <pane ySplit="1" topLeftCell="A2" activePane="bottomLeft" state="frozen"/>
      <selection activeCell="C1" sqref="C1"/>
      <selection pane="bottomLeft" activeCell="E65" sqref="E65"/>
    </sheetView>
  </sheetViews>
  <sheetFormatPr defaultRowHeight="15" x14ac:dyDescent="0.25"/>
  <cols>
    <col min="1" max="1" width="33.7109375" style="52" customWidth="1"/>
    <col min="2" max="2" width="13.85546875" style="52" customWidth="1"/>
    <col min="3" max="16384" width="9.140625" style="52"/>
  </cols>
  <sheetData>
    <row r="1" spans="1:8" x14ac:dyDescent="0.25">
      <c r="A1" s="52" t="s">
        <v>883</v>
      </c>
      <c r="B1" s="52" t="s">
        <v>884</v>
      </c>
      <c r="C1" s="52" t="s">
        <v>138</v>
      </c>
      <c r="D1" s="52" t="s">
        <v>123</v>
      </c>
      <c r="F1" s="31" t="s">
        <v>133</v>
      </c>
      <c r="H1" s="31"/>
    </row>
    <row r="2" spans="1:8" hidden="1" x14ac:dyDescent="0.25">
      <c r="A2" s="52" t="s">
        <v>766</v>
      </c>
      <c r="B2" s="52" t="s">
        <v>80</v>
      </c>
      <c r="C2" s="52">
        <f>BL!B7</f>
        <v>0</v>
      </c>
      <c r="D2" s="52">
        <f>BL!C7</f>
        <v>0</v>
      </c>
    </row>
    <row r="3" spans="1:8" hidden="1" x14ac:dyDescent="0.25">
      <c r="A3" s="52" t="s">
        <v>82</v>
      </c>
      <c r="B3" s="52" t="s">
        <v>80</v>
      </c>
      <c r="C3" s="52">
        <f>BL!H7</f>
        <v>0</v>
      </c>
      <c r="D3" s="52">
        <f>BL!I7</f>
        <v>0</v>
      </c>
    </row>
    <row r="4" spans="1:8" hidden="1" x14ac:dyDescent="0.25">
      <c r="A4" s="52" t="s">
        <v>769</v>
      </c>
      <c r="B4" s="52" t="s">
        <v>80</v>
      </c>
      <c r="C4" s="52">
        <f>BL!F7</f>
        <v>0</v>
      </c>
      <c r="D4" s="52">
        <f>BL!G7</f>
        <v>0</v>
      </c>
    </row>
    <row r="5" spans="1:8" hidden="1" x14ac:dyDescent="0.25">
      <c r="A5" s="52" t="s">
        <v>770</v>
      </c>
      <c r="B5" s="52" t="s">
        <v>80</v>
      </c>
      <c r="C5" s="52">
        <f>BL!J7</f>
        <v>0</v>
      </c>
      <c r="D5" s="52">
        <f>BL!K7</f>
        <v>0</v>
      </c>
    </row>
    <row r="6" spans="1:8" hidden="1" x14ac:dyDescent="0.25">
      <c r="A6" s="52" t="s">
        <v>768</v>
      </c>
      <c r="B6" s="52" t="s">
        <v>80</v>
      </c>
      <c r="C6" s="52">
        <f>BL!D7</f>
        <v>0</v>
      </c>
      <c r="D6" s="52">
        <f>BL!E7</f>
        <v>0</v>
      </c>
    </row>
    <row r="7" spans="1:8" hidden="1" x14ac:dyDescent="0.25">
      <c r="A7" s="52" t="s">
        <v>771</v>
      </c>
      <c r="B7" s="52" t="s">
        <v>80</v>
      </c>
      <c r="C7" s="52">
        <f>BL!L7</f>
        <v>0</v>
      </c>
      <c r="D7" s="52">
        <f>BL!M7</f>
        <v>0</v>
      </c>
    </row>
    <row r="8" spans="1:8" hidden="1" x14ac:dyDescent="0.25">
      <c r="A8" s="52" t="s">
        <v>773</v>
      </c>
      <c r="B8" s="52" t="s">
        <v>80</v>
      </c>
      <c r="C8" s="52">
        <f>BL!P7</f>
        <v>0</v>
      </c>
      <c r="D8" s="52">
        <f>BL!Q7</f>
        <v>0</v>
      </c>
    </row>
    <row r="9" spans="1:8" hidden="1" x14ac:dyDescent="0.25">
      <c r="A9" s="52" t="s">
        <v>772</v>
      </c>
      <c r="B9" s="52" t="s">
        <v>80</v>
      </c>
      <c r="C9" s="52">
        <f>BL!N7</f>
        <v>0</v>
      </c>
      <c r="D9" s="52">
        <f>BL!O7</f>
        <v>0</v>
      </c>
    </row>
    <row r="10" spans="1:8" hidden="1" x14ac:dyDescent="0.25">
      <c r="A10" s="52" t="s">
        <v>92</v>
      </c>
      <c r="B10" s="52" t="s">
        <v>90</v>
      </c>
      <c r="C10" s="52">
        <f>PD!R7</f>
        <v>0</v>
      </c>
      <c r="D10" s="52">
        <f>PD!S7</f>
        <v>0</v>
      </c>
    </row>
    <row r="11" spans="1:8" hidden="1" x14ac:dyDescent="0.25">
      <c r="A11" s="52" t="s">
        <v>101</v>
      </c>
      <c r="B11" s="52" t="s">
        <v>90</v>
      </c>
      <c r="C11" s="52">
        <f>PD!H7</f>
        <v>0</v>
      </c>
      <c r="D11" s="52">
        <f>PD!I7</f>
        <v>0</v>
      </c>
    </row>
    <row r="12" spans="1:8" hidden="1" x14ac:dyDescent="0.25">
      <c r="A12" s="52" t="s">
        <v>106</v>
      </c>
      <c r="B12" s="52" t="s">
        <v>90</v>
      </c>
      <c r="C12" s="52">
        <f>PD!T7</f>
        <v>0</v>
      </c>
      <c r="D12" s="52">
        <f>PD!U7</f>
        <v>0</v>
      </c>
    </row>
    <row r="13" spans="1:8" hidden="1" x14ac:dyDescent="0.25">
      <c r="A13" s="52" t="s">
        <v>857</v>
      </c>
      <c r="B13" s="52" t="s">
        <v>90</v>
      </c>
      <c r="C13" s="52">
        <f>PD!J7</f>
        <v>0</v>
      </c>
      <c r="D13" s="52">
        <f>PD!K7</f>
        <v>0</v>
      </c>
    </row>
    <row r="14" spans="1:8" x14ac:dyDescent="0.25">
      <c r="A14" s="52" t="s">
        <v>691</v>
      </c>
      <c r="B14" s="52" t="s">
        <v>90</v>
      </c>
      <c r="C14" s="52">
        <f>PD!F7</f>
        <v>8</v>
      </c>
      <c r="D14" s="52">
        <f>PD!G7</f>
        <v>10</v>
      </c>
    </row>
    <row r="15" spans="1:8" hidden="1" x14ac:dyDescent="0.25">
      <c r="A15" s="52" t="s">
        <v>875</v>
      </c>
      <c r="B15" s="52" t="s">
        <v>90</v>
      </c>
      <c r="C15" s="52">
        <f>PD!AD7</f>
        <v>0</v>
      </c>
      <c r="D15" s="52">
        <f>PD!AE7</f>
        <v>0</v>
      </c>
    </row>
    <row r="16" spans="1:8" hidden="1" x14ac:dyDescent="0.25">
      <c r="A16" s="52" t="s">
        <v>336</v>
      </c>
      <c r="B16" s="52" t="s">
        <v>90</v>
      </c>
      <c r="C16" s="52">
        <f>PD!N7</f>
        <v>0</v>
      </c>
      <c r="D16" s="52">
        <f>PD!O7</f>
        <v>0</v>
      </c>
    </row>
    <row r="17" spans="1:4" hidden="1" x14ac:dyDescent="0.25">
      <c r="A17" s="52" t="s">
        <v>341</v>
      </c>
      <c r="B17" s="52" t="s">
        <v>90</v>
      </c>
      <c r="C17" s="52">
        <f>PD!P7</f>
        <v>0</v>
      </c>
      <c r="D17" s="52">
        <f>PD!Q7</f>
        <v>0</v>
      </c>
    </row>
    <row r="18" spans="1:4" hidden="1" x14ac:dyDescent="0.25">
      <c r="A18" s="52" t="s">
        <v>5</v>
      </c>
      <c r="B18" s="52" t="s">
        <v>90</v>
      </c>
      <c r="C18" s="52">
        <f>PD!D7</f>
        <v>0</v>
      </c>
      <c r="D18" s="52">
        <f>PD!E7</f>
        <v>0</v>
      </c>
    </row>
    <row r="19" spans="1:4" hidden="1" x14ac:dyDescent="0.25">
      <c r="A19" s="52" t="s">
        <v>734</v>
      </c>
      <c r="B19" s="52" t="s">
        <v>90</v>
      </c>
      <c r="C19" s="52">
        <f>PD!B7</f>
        <v>0</v>
      </c>
      <c r="D19" s="52">
        <f>PD!C7</f>
        <v>2</v>
      </c>
    </row>
    <row r="20" spans="1:4" hidden="1" x14ac:dyDescent="0.25">
      <c r="A20" s="52" t="s">
        <v>357</v>
      </c>
      <c r="B20" s="52" t="s">
        <v>90</v>
      </c>
      <c r="C20" s="52">
        <f>PD!V7</f>
        <v>0</v>
      </c>
      <c r="D20" s="52">
        <f>PD!W7</f>
        <v>0</v>
      </c>
    </row>
    <row r="21" spans="1:4" hidden="1" x14ac:dyDescent="0.25">
      <c r="A21" s="52" t="s">
        <v>872</v>
      </c>
      <c r="B21" s="52" t="s">
        <v>90</v>
      </c>
      <c r="C21" s="52">
        <f>PD!AB7</f>
        <v>0</v>
      </c>
      <c r="D21" s="52">
        <f>PD!AC7</f>
        <v>0</v>
      </c>
    </row>
    <row r="22" spans="1:4" hidden="1" x14ac:dyDescent="0.25">
      <c r="A22" s="52" t="s">
        <v>151</v>
      </c>
      <c r="B22" s="52" t="s">
        <v>90</v>
      </c>
      <c r="C22" s="52">
        <f>PD!X7</f>
        <v>0</v>
      </c>
      <c r="D22" s="52">
        <f>PD!Y7</f>
        <v>0</v>
      </c>
    </row>
    <row r="23" spans="1:4" hidden="1" x14ac:dyDescent="0.25">
      <c r="A23" s="52" t="s">
        <v>156</v>
      </c>
      <c r="B23" s="52" t="s">
        <v>90</v>
      </c>
      <c r="C23" s="52">
        <f>PD!Z7</f>
        <v>0</v>
      </c>
      <c r="D23" s="52">
        <f>PD!AA7</f>
        <v>0</v>
      </c>
    </row>
    <row r="24" spans="1:4" hidden="1" x14ac:dyDescent="0.25">
      <c r="A24" s="52" t="s">
        <v>879</v>
      </c>
      <c r="B24" s="52" t="s">
        <v>90</v>
      </c>
      <c r="C24" s="52">
        <f>PD!AF7</f>
        <v>0</v>
      </c>
      <c r="D24" s="52">
        <f>PD!AG7</f>
        <v>0</v>
      </c>
    </row>
    <row r="25" spans="1:4" hidden="1" x14ac:dyDescent="0.25">
      <c r="A25" s="52" t="s">
        <v>859</v>
      </c>
      <c r="B25" s="52" t="s">
        <v>90</v>
      </c>
      <c r="C25" s="52">
        <f>PD!L7</f>
        <v>0</v>
      </c>
      <c r="D25" s="52">
        <f>PD!M7</f>
        <v>0</v>
      </c>
    </row>
    <row r="26" spans="1:4" hidden="1" x14ac:dyDescent="0.25">
      <c r="A26" s="52" t="s">
        <v>680</v>
      </c>
      <c r="B26" s="52" t="s">
        <v>159</v>
      </c>
      <c r="C26" s="52">
        <f>RO!AV7</f>
        <v>0</v>
      </c>
      <c r="D26" s="52">
        <f>RO!AW7</f>
        <v>0</v>
      </c>
    </row>
    <row r="27" spans="1:4" hidden="1" x14ac:dyDescent="0.25">
      <c r="A27" s="52" t="s">
        <v>684</v>
      </c>
      <c r="B27" s="52" t="s">
        <v>159</v>
      </c>
      <c r="C27" s="52">
        <f>RO!BF7</f>
        <v>0</v>
      </c>
      <c r="D27" s="52">
        <f>RO!BG7</f>
        <v>0</v>
      </c>
    </row>
    <row r="28" spans="1:4" hidden="1" x14ac:dyDescent="0.25">
      <c r="A28" s="52" t="s">
        <v>685</v>
      </c>
      <c r="B28" s="52" t="s">
        <v>159</v>
      </c>
      <c r="C28" s="52">
        <f>RO!BH7</f>
        <v>0</v>
      </c>
      <c r="D28" s="52">
        <f>RO!BI7</f>
        <v>0</v>
      </c>
    </row>
    <row r="29" spans="1:4" hidden="1" x14ac:dyDescent="0.25">
      <c r="A29" s="52" t="s">
        <v>687</v>
      </c>
      <c r="B29" s="52" t="s">
        <v>159</v>
      </c>
      <c r="C29" s="52">
        <f>RO!BL7</f>
        <v>0</v>
      </c>
      <c r="D29" s="52">
        <f>RO!BM7</f>
        <v>0</v>
      </c>
    </row>
    <row r="30" spans="1:4" hidden="1" x14ac:dyDescent="0.25">
      <c r="A30" s="52" t="s">
        <v>688</v>
      </c>
      <c r="B30" s="52" t="s">
        <v>159</v>
      </c>
      <c r="C30" s="52">
        <f>RO!BN7</f>
        <v>0</v>
      </c>
      <c r="D30" s="52">
        <f>RO!BO7</f>
        <v>0</v>
      </c>
    </row>
    <row r="31" spans="1:4" hidden="1" x14ac:dyDescent="0.25">
      <c r="A31" s="52" t="s">
        <v>689</v>
      </c>
      <c r="B31" s="52" t="s">
        <v>159</v>
      </c>
      <c r="C31" s="52">
        <f>RO!BP7</f>
        <v>0</v>
      </c>
      <c r="D31" s="52">
        <f>RO!BQ7</f>
        <v>0</v>
      </c>
    </row>
    <row r="32" spans="1:4" hidden="1" x14ac:dyDescent="0.25">
      <c r="A32" s="52" t="s">
        <v>679</v>
      </c>
      <c r="B32" s="52" t="s">
        <v>159</v>
      </c>
      <c r="C32" s="52">
        <f>RO!AR7</f>
        <v>0</v>
      </c>
      <c r="D32" s="52">
        <f>RO!AS7</f>
        <v>0</v>
      </c>
    </row>
    <row r="33" spans="1:7" hidden="1" x14ac:dyDescent="0.25">
      <c r="A33" s="52" t="s">
        <v>811</v>
      </c>
      <c r="B33" s="52" t="s">
        <v>159</v>
      </c>
      <c r="C33" s="52">
        <f>RO!AD7</f>
        <v>0</v>
      </c>
      <c r="D33" s="52">
        <f>RO!AE7</f>
        <v>0</v>
      </c>
    </row>
    <row r="34" spans="1:7" hidden="1" x14ac:dyDescent="0.25">
      <c r="A34" s="52" t="s">
        <v>812</v>
      </c>
      <c r="B34" s="52" t="s">
        <v>159</v>
      </c>
      <c r="C34" s="52">
        <f>RO!AF7</f>
        <v>0</v>
      </c>
      <c r="D34" s="52">
        <f>RO!AG7</f>
        <v>2</v>
      </c>
    </row>
    <row r="35" spans="1:7" hidden="1" x14ac:dyDescent="0.25">
      <c r="A35" s="52" t="s">
        <v>683</v>
      </c>
      <c r="B35" s="52" t="s">
        <v>159</v>
      </c>
      <c r="C35" s="52">
        <f>RO!BB7</f>
        <v>0</v>
      </c>
      <c r="D35" s="52">
        <f>RO!BC7</f>
        <v>0</v>
      </c>
    </row>
    <row r="36" spans="1:7" hidden="1" x14ac:dyDescent="0.25">
      <c r="A36" s="52" t="s">
        <v>754</v>
      </c>
      <c r="B36" s="52" t="s">
        <v>159</v>
      </c>
      <c r="C36" s="52">
        <f>RO!AP7</f>
        <v>0</v>
      </c>
      <c r="D36" s="52">
        <f>RO!AQ7</f>
        <v>0</v>
      </c>
    </row>
    <row r="37" spans="1:7" hidden="1" x14ac:dyDescent="0.25">
      <c r="A37" s="52" t="s">
        <v>742</v>
      </c>
      <c r="B37" s="52" t="s">
        <v>159</v>
      </c>
      <c r="C37" s="52">
        <f>RO!AL7</f>
        <v>0</v>
      </c>
      <c r="D37" s="52">
        <f>RO!AM7</f>
        <v>0</v>
      </c>
    </row>
    <row r="38" spans="1:7" x14ac:dyDescent="0.25">
      <c r="A38" s="52" t="s">
        <v>676</v>
      </c>
      <c r="B38" s="52" t="s">
        <v>159</v>
      </c>
      <c r="C38" s="52">
        <f>RO!AH7</f>
        <v>14</v>
      </c>
      <c r="D38" s="52">
        <f>RO!AI7</f>
        <v>15</v>
      </c>
      <c r="G38" s="35" t="s">
        <v>889</v>
      </c>
    </row>
    <row r="39" spans="1:7" hidden="1" x14ac:dyDescent="0.25">
      <c r="A39" s="52" t="s">
        <v>686</v>
      </c>
      <c r="B39" s="52" t="s">
        <v>159</v>
      </c>
      <c r="C39" s="52">
        <f>RO!BJ7</f>
        <v>0</v>
      </c>
      <c r="D39" s="52">
        <f>RO!BK7</f>
        <v>0</v>
      </c>
    </row>
    <row r="40" spans="1:7" hidden="1" x14ac:dyDescent="0.25">
      <c r="A40" s="52" t="s">
        <v>782</v>
      </c>
      <c r="B40" s="52" t="s">
        <v>159</v>
      </c>
      <c r="C40" s="52">
        <f>RO!AT7</f>
        <v>0</v>
      </c>
      <c r="D40" s="52">
        <f>RO!AU7</f>
        <v>0</v>
      </c>
    </row>
    <row r="41" spans="1:7" x14ac:dyDescent="0.25">
      <c r="A41" s="52" t="s">
        <v>167</v>
      </c>
      <c r="B41" s="52" t="s">
        <v>159</v>
      </c>
      <c r="C41" s="52">
        <f>RO!P7</f>
        <v>1</v>
      </c>
      <c r="D41" s="52">
        <f>RO!Q7</f>
        <v>1</v>
      </c>
    </row>
    <row r="42" spans="1:7" hidden="1" x14ac:dyDescent="0.25">
      <c r="A42" s="52" t="s">
        <v>171</v>
      </c>
      <c r="B42" s="52" t="s">
        <v>159</v>
      </c>
      <c r="C42" s="52">
        <f>RO!V7</f>
        <v>0</v>
      </c>
      <c r="D42" s="52">
        <f>RO!W7</f>
        <v>0</v>
      </c>
    </row>
    <row r="43" spans="1:7" hidden="1" x14ac:dyDescent="0.25">
      <c r="A43" s="52" t="s">
        <v>175</v>
      </c>
      <c r="B43" s="52" t="s">
        <v>159</v>
      </c>
      <c r="C43" s="52">
        <f>RO!T7</f>
        <v>0</v>
      </c>
      <c r="D43" s="52">
        <f>RO!U7</f>
        <v>0</v>
      </c>
    </row>
    <row r="44" spans="1:7" hidden="1" x14ac:dyDescent="0.25">
      <c r="A44" s="52" t="s">
        <v>179</v>
      </c>
      <c r="B44" s="52" t="s">
        <v>159</v>
      </c>
      <c r="C44" s="52">
        <f>RO!Z7</f>
        <v>0</v>
      </c>
      <c r="D44" s="52">
        <f>RO!AA7</f>
        <v>0</v>
      </c>
    </row>
    <row r="45" spans="1:7" hidden="1" x14ac:dyDescent="0.25">
      <c r="A45" s="52" t="s">
        <v>183</v>
      </c>
      <c r="B45" s="52" t="s">
        <v>159</v>
      </c>
      <c r="C45" s="52" t="str">
        <f>RO!X7</f>
        <v>?</v>
      </c>
      <c r="D45" s="52">
        <f>RO!Y7</f>
        <v>0</v>
      </c>
    </row>
    <row r="46" spans="1:7" hidden="1" x14ac:dyDescent="0.25">
      <c r="A46" s="52" t="s">
        <v>678</v>
      </c>
      <c r="B46" s="52" t="s">
        <v>159</v>
      </c>
      <c r="C46" s="52">
        <f>RO!AN7</f>
        <v>0</v>
      </c>
      <c r="D46" s="52">
        <f>RO!AO7</f>
        <v>0</v>
      </c>
    </row>
    <row r="47" spans="1:7" hidden="1" x14ac:dyDescent="0.25">
      <c r="A47" s="52" t="s">
        <v>187</v>
      </c>
      <c r="B47" s="52" t="s">
        <v>159</v>
      </c>
      <c r="C47" s="52">
        <f>RO!N7</f>
        <v>0</v>
      </c>
      <c r="D47" s="52">
        <f>RO!O7</f>
        <v>0</v>
      </c>
    </row>
    <row r="48" spans="1:7" hidden="1" x14ac:dyDescent="0.25">
      <c r="A48" s="52" t="s">
        <v>191</v>
      </c>
      <c r="B48" s="52" t="s">
        <v>159</v>
      </c>
      <c r="C48" s="52">
        <f>RO!R7</f>
        <v>0</v>
      </c>
      <c r="D48" s="52">
        <f>RO!S7</f>
        <v>0</v>
      </c>
    </row>
    <row r="49" spans="1:4" hidden="1" x14ac:dyDescent="0.25">
      <c r="A49" s="52" t="s">
        <v>195</v>
      </c>
      <c r="B49" s="52" t="s">
        <v>159</v>
      </c>
      <c r="C49" s="52">
        <f>RO!L7</f>
        <v>0</v>
      </c>
      <c r="D49" s="52">
        <f>RO!M7</f>
        <v>0</v>
      </c>
    </row>
    <row r="50" spans="1:4" x14ac:dyDescent="0.25">
      <c r="A50" s="52" t="s">
        <v>809</v>
      </c>
      <c r="B50" s="52" t="s">
        <v>159</v>
      </c>
      <c r="C50" s="52">
        <f>RO!AB7</f>
        <v>2</v>
      </c>
      <c r="D50" s="52">
        <f>RO!AC7</f>
        <v>2</v>
      </c>
    </row>
    <row r="51" spans="1:4" x14ac:dyDescent="0.25">
      <c r="A51" s="52" t="s">
        <v>677</v>
      </c>
      <c r="B51" s="52" t="s">
        <v>159</v>
      </c>
      <c r="C51" s="52">
        <f>RO!AJ7</f>
        <v>12</v>
      </c>
      <c r="D51" s="52">
        <f>RO!AK7</f>
        <v>12</v>
      </c>
    </row>
    <row r="52" spans="1:4" hidden="1" x14ac:dyDescent="0.25">
      <c r="A52" s="52" t="s">
        <v>682</v>
      </c>
      <c r="B52" s="52" t="s">
        <v>159</v>
      </c>
      <c r="C52" s="52">
        <f>RO!AZ7</f>
        <v>0</v>
      </c>
      <c r="D52" s="52">
        <f>RO!BA7</f>
        <v>0</v>
      </c>
    </row>
    <row r="53" spans="1:4" x14ac:dyDescent="0.25">
      <c r="A53" s="52" t="s">
        <v>200</v>
      </c>
      <c r="B53" s="52" t="s">
        <v>159</v>
      </c>
      <c r="C53" s="52">
        <f>RO!J7</f>
        <v>10</v>
      </c>
      <c r="D53" s="52">
        <f>RO!K7</f>
        <v>10</v>
      </c>
    </row>
    <row r="54" spans="1:4" hidden="1" x14ac:dyDescent="0.25">
      <c r="A54" s="52" t="s">
        <v>808</v>
      </c>
      <c r="B54" s="52" t="s">
        <v>159</v>
      </c>
      <c r="C54" s="52">
        <f>RO!D7</f>
        <v>0</v>
      </c>
      <c r="D54" s="52">
        <f>RO!E7</f>
        <v>0</v>
      </c>
    </row>
    <row r="55" spans="1:4" hidden="1" x14ac:dyDescent="0.25">
      <c r="A55" s="52" t="s">
        <v>681</v>
      </c>
      <c r="B55" s="52" t="s">
        <v>159</v>
      </c>
      <c r="C55" s="52">
        <f>RO!AX7</f>
        <v>0</v>
      </c>
      <c r="D55" s="52">
        <f>RO!AY7</f>
        <v>0</v>
      </c>
    </row>
    <row r="56" spans="1:4" hidden="1" x14ac:dyDescent="0.25">
      <c r="A56" s="52" t="s">
        <v>210</v>
      </c>
      <c r="B56" s="52" t="s">
        <v>159</v>
      </c>
      <c r="C56" s="52">
        <f>RO!H7</f>
        <v>0</v>
      </c>
      <c r="D56" s="52">
        <f>RO!I7</f>
        <v>0</v>
      </c>
    </row>
    <row r="57" spans="1:4" hidden="1" x14ac:dyDescent="0.25">
      <c r="A57" s="52" t="s">
        <v>215</v>
      </c>
      <c r="B57" s="52" t="s">
        <v>159</v>
      </c>
      <c r="C57" s="52">
        <f>RO!B7</f>
        <v>0</v>
      </c>
      <c r="D57" s="52">
        <f>RO!C7</f>
        <v>0</v>
      </c>
    </row>
    <row r="58" spans="1:4" hidden="1" x14ac:dyDescent="0.25">
      <c r="A58" s="52" t="s">
        <v>220</v>
      </c>
      <c r="B58" s="52" t="s">
        <v>159</v>
      </c>
      <c r="C58" s="52">
        <f>RO!F7</f>
        <v>0</v>
      </c>
      <c r="D58" s="52">
        <f>RO!G7</f>
        <v>0</v>
      </c>
    </row>
    <row r="59" spans="1:4" hidden="1" x14ac:dyDescent="0.25">
      <c r="A59" s="52" t="s">
        <v>699</v>
      </c>
      <c r="B59" s="52" t="s">
        <v>224</v>
      </c>
      <c r="C59" s="52">
        <f>TV!J7</f>
        <v>0</v>
      </c>
      <c r="D59" s="52">
        <f>TV!K7</f>
        <v>0</v>
      </c>
    </row>
    <row r="60" spans="1:4" hidden="1" x14ac:dyDescent="0.25">
      <c r="A60" s="52" t="s">
        <v>445</v>
      </c>
      <c r="B60" s="52" t="s">
        <v>224</v>
      </c>
      <c r="C60" s="52">
        <f>TV!D7</f>
        <v>0</v>
      </c>
      <c r="D60" s="52">
        <f>TV!E7</f>
        <v>0</v>
      </c>
    </row>
    <row r="61" spans="1:4" hidden="1" x14ac:dyDescent="0.25">
      <c r="A61" s="52" t="s">
        <v>450</v>
      </c>
      <c r="B61" s="52" t="s">
        <v>224</v>
      </c>
      <c r="C61" s="52">
        <f>TV!H7</f>
        <v>0</v>
      </c>
      <c r="D61" s="52">
        <f>TV!I7</f>
        <v>0</v>
      </c>
    </row>
    <row r="62" spans="1:4" hidden="1" x14ac:dyDescent="0.25">
      <c r="A62" s="52" t="s">
        <v>455</v>
      </c>
      <c r="B62" s="52" t="s">
        <v>224</v>
      </c>
      <c r="C62" s="52">
        <f>TV!B7</f>
        <v>0</v>
      </c>
      <c r="D62" s="52">
        <f>TV!C7</f>
        <v>0</v>
      </c>
    </row>
    <row r="63" spans="1:4" hidden="1" x14ac:dyDescent="0.25">
      <c r="A63" s="52" t="s">
        <v>703</v>
      </c>
      <c r="B63" s="52" t="s">
        <v>224</v>
      </c>
      <c r="C63" s="52">
        <f>TV!L7</f>
        <v>0</v>
      </c>
      <c r="D63" s="52">
        <f>TV!M7</f>
        <v>0</v>
      </c>
    </row>
    <row r="64" spans="1:4" hidden="1" x14ac:dyDescent="0.25">
      <c r="A64" s="52" t="s">
        <v>462</v>
      </c>
      <c r="B64" s="52" t="s">
        <v>224</v>
      </c>
      <c r="C64" s="52">
        <f>TV!F7</f>
        <v>0</v>
      </c>
      <c r="D64" s="52">
        <f>TV!G7</f>
        <v>0</v>
      </c>
    </row>
    <row r="65" spans="1:4" x14ac:dyDescent="0.25">
      <c r="A65" s="52" t="s">
        <v>36</v>
      </c>
      <c r="B65" s="52" t="s">
        <v>60</v>
      </c>
      <c r="C65" s="52">
        <f>VE!BP7</f>
        <v>2</v>
      </c>
      <c r="D65" s="52">
        <f>VE!BQ7</f>
        <v>2</v>
      </c>
    </row>
    <row r="66" spans="1:4" hidden="1" x14ac:dyDescent="0.25">
      <c r="A66" s="52" t="s">
        <v>40</v>
      </c>
      <c r="B66" s="52" t="s">
        <v>60</v>
      </c>
      <c r="C66" s="52">
        <f>VE!BR7</f>
        <v>0</v>
      </c>
      <c r="D66" s="52">
        <f>VE!BS7</f>
        <v>0</v>
      </c>
    </row>
    <row r="67" spans="1:4" hidden="1" x14ac:dyDescent="0.25">
      <c r="A67" s="52" t="s">
        <v>42</v>
      </c>
      <c r="B67" s="52" t="s">
        <v>60</v>
      </c>
      <c r="C67" s="52">
        <f>VE!BV7</f>
        <v>0</v>
      </c>
      <c r="D67" s="52">
        <f>VE!BW7</f>
        <v>0</v>
      </c>
    </row>
    <row r="68" spans="1:4" x14ac:dyDescent="0.25">
      <c r="A68" s="52" t="s">
        <v>43</v>
      </c>
      <c r="B68" s="52" t="s">
        <v>60</v>
      </c>
      <c r="C68" s="52">
        <f>VE!N7</f>
        <v>2</v>
      </c>
      <c r="D68" s="52">
        <f>VE!O7</f>
        <v>2</v>
      </c>
    </row>
    <row r="69" spans="1:4" hidden="1" x14ac:dyDescent="0.25">
      <c r="A69" s="52" t="s">
        <v>44</v>
      </c>
      <c r="B69" s="52" t="s">
        <v>60</v>
      </c>
      <c r="C69" s="52">
        <f>VE!H7</f>
        <v>0</v>
      </c>
      <c r="D69" s="52">
        <f>VE!I7</f>
        <v>0</v>
      </c>
    </row>
    <row r="70" spans="1:4" x14ac:dyDescent="0.25">
      <c r="A70" s="52" t="s">
        <v>725</v>
      </c>
      <c r="B70" s="52" t="s">
        <v>60</v>
      </c>
      <c r="C70" s="52">
        <f>VE!D7</f>
        <v>95</v>
      </c>
      <c r="D70" s="52">
        <f>VE!E7</f>
        <v>95</v>
      </c>
    </row>
    <row r="71" spans="1:4" hidden="1" x14ac:dyDescent="0.25">
      <c r="A71" s="52" t="s">
        <v>46</v>
      </c>
      <c r="B71" s="52" t="s">
        <v>60</v>
      </c>
      <c r="C71" s="52">
        <f>VE!V7</f>
        <v>0</v>
      </c>
      <c r="D71" s="52">
        <f>VE!W7</f>
        <v>0</v>
      </c>
    </row>
    <row r="72" spans="1:4" hidden="1" x14ac:dyDescent="0.25">
      <c r="A72" s="52" t="s">
        <v>47</v>
      </c>
      <c r="B72" s="52" t="s">
        <v>60</v>
      </c>
      <c r="C72" s="52">
        <f>VE!X7</f>
        <v>0</v>
      </c>
      <c r="D72" s="52">
        <f>VE!Y7</f>
        <v>0</v>
      </c>
    </row>
    <row r="73" spans="1:4" hidden="1" x14ac:dyDescent="0.25">
      <c r="A73" s="52" t="s">
        <v>48</v>
      </c>
      <c r="B73" s="52" t="s">
        <v>60</v>
      </c>
      <c r="C73" s="52">
        <f>VE!AN7</f>
        <v>0</v>
      </c>
      <c r="D73" s="52">
        <f>VE!AO7</f>
        <v>0</v>
      </c>
    </row>
    <row r="74" spans="1:4" hidden="1" x14ac:dyDescent="0.25">
      <c r="A74" s="52" t="s">
        <v>49</v>
      </c>
      <c r="B74" s="52" t="s">
        <v>60</v>
      </c>
      <c r="C74" s="52">
        <f>VE!BL7</f>
        <v>0</v>
      </c>
      <c r="D74" s="52">
        <f>VE!BM7</f>
        <v>0</v>
      </c>
    </row>
    <row r="75" spans="1:4" hidden="1" x14ac:dyDescent="0.25">
      <c r="A75" s="52" t="s">
        <v>51</v>
      </c>
      <c r="B75" s="52" t="s">
        <v>60</v>
      </c>
      <c r="C75" s="52">
        <f>VE!BB7</f>
        <v>0</v>
      </c>
      <c r="D75" s="52">
        <f>VE!BC7</f>
        <v>0</v>
      </c>
    </row>
    <row r="76" spans="1:4" hidden="1" x14ac:dyDescent="0.25">
      <c r="A76" s="52" t="s">
        <v>52</v>
      </c>
      <c r="B76" s="52" t="s">
        <v>60</v>
      </c>
      <c r="C76" s="52">
        <f>VE!BD7</f>
        <v>0</v>
      </c>
      <c r="D76" s="52">
        <f>VE!BE7</f>
        <v>0</v>
      </c>
    </row>
    <row r="77" spans="1:4" hidden="1" x14ac:dyDescent="0.25">
      <c r="A77" s="52" t="s">
        <v>53</v>
      </c>
      <c r="B77" s="52" t="s">
        <v>60</v>
      </c>
      <c r="C77" s="52">
        <f>VE!BF7</f>
        <v>0</v>
      </c>
      <c r="D77" s="52">
        <f>VE!BG7</f>
        <v>0</v>
      </c>
    </row>
    <row r="78" spans="1:4" hidden="1" x14ac:dyDescent="0.25">
      <c r="A78" s="52" t="s">
        <v>55</v>
      </c>
      <c r="B78" s="52" t="s">
        <v>60</v>
      </c>
      <c r="C78" s="52">
        <f>VE!AX7</f>
        <v>0</v>
      </c>
      <c r="D78" s="52">
        <f>VE!AY7</f>
        <v>0</v>
      </c>
    </row>
    <row r="79" spans="1:4" x14ac:dyDescent="0.25">
      <c r="A79" s="52" t="s">
        <v>225</v>
      </c>
      <c r="B79" s="52" t="s">
        <v>60</v>
      </c>
      <c r="C79" s="52">
        <f>VE!AL7</f>
        <v>1</v>
      </c>
      <c r="D79" s="52">
        <f>VE!AM7</f>
        <v>1</v>
      </c>
    </row>
    <row r="80" spans="1:4" hidden="1" x14ac:dyDescent="0.25">
      <c r="A80" s="52" t="s">
        <v>228</v>
      </c>
      <c r="B80" s="52" t="s">
        <v>60</v>
      </c>
      <c r="C80" s="52">
        <f>VE!P7</f>
        <v>0</v>
      </c>
      <c r="D80" s="52">
        <f>VE!Q7</f>
        <v>0</v>
      </c>
    </row>
    <row r="81" spans="1:4" hidden="1" x14ac:dyDescent="0.25">
      <c r="A81" s="52" t="s">
        <v>231</v>
      </c>
      <c r="B81" s="52" t="s">
        <v>60</v>
      </c>
      <c r="C81" s="52">
        <f>VE!BT7</f>
        <v>0</v>
      </c>
      <c r="D81" s="52">
        <f>VE!BU7</f>
        <v>0</v>
      </c>
    </row>
    <row r="82" spans="1:4" x14ac:dyDescent="0.25">
      <c r="A82" s="52" t="s">
        <v>236</v>
      </c>
      <c r="B82" s="52" t="s">
        <v>60</v>
      </c>
      <c r="C82" s="52">
        <f>VE!AH7</f>
        <v>3</v>
      </c>
      <c r="D82" s="52">
        <f>VE!AI7</f>
        <v>5</v>
      </c>
    </row>
    <row r="83" spans="1:4" hidden="1" x14ac:dyDescent="0.25">
      <c r="A83" s="52" t="s">
        <v>238</v>
      </c>
      <c r="B83" s="52" t="s">
        <v>60</v>
      </c>
      <c r="C83" s="52">
        <f>VE!R7</f>
        <v>0</v>
      </c>
      <c r="D83" s="52">
        <f>VE!S7</f>
        <v>0</v>
      </c>
    </row>
    <row r="84" spans="1:4" x14ac:dyDescent="0.25">
      <c r="A84" s="52" t="s">
        <v>245</v>
      </c>
      <c r="B84" s="52" t="s">
        <v>60</v>
      </c>
      <c r="C84" s="52">
        <f>VE!AD7</f>
        <v>3</v>
      </c>
      <c r="D84" s="52">
        <f>VE!AE7</f>
        <v>3</v>
      </c>
    </row>
    <row r="85" spans="1:4" x14ac:dyDescent="0.25">
      <c r="A85" s="52" t="s">
        <v>247</v>
      </c>
      <c r="B85" s="52" t="s">
        <v>60</v>
      </c>
      <c r="C85" s="52">
        <f>VE!AZ7</f>
        <v>2</v>
      </c>
      <c r="D85" s="52">
        <f>VE!BA7</f>
        <v>2</v>
      </c>
    </row>
    <row r="86" spans="1:4" hidden="1" x14ac:dyDescent="0.25">
      <c r="A86" s="52" t="s">
        <v>732</v>
      </c>
      <c r="B86" s="52" t="s">
        <v>60</v>
      </c>
      <c r="C86" s="52">
        <f>VE!AP7</f>
        <v>0</v>
      </c>
      <c r="D86" s="52">
        <f>VE!AQ7</f>
        <v>0</v>
      </c>
    </row>
    <row r="87" spans="1:4" hidden="1" x14ac:dyDescent="0.25">
      <c r="A87" s="52" t="s">
        <v>252</v>
      </c>
      <c r="B87" s="52" t="s">
        <v>60</v>
      </c>
      <c r="C87" s="52">
        <f>VE!L7</f>
        <v>0</v>
      </c>
      <c r="D87" s="52">
        <f>VE!M7</f>
        <v>0</v>
      </c>
    </row>
    <row r="88" spans="1:4" hidden="1" x14ac:dyDescent="0.25">
      <c r="A88" s="52" t="s">
        <v>722</v>
      </c>
      <c r="B88" s="52" t="s">
        <v>60</v>
      </c>
      <c r="C88" s="52">
        <f>VE!B7</f>
        <v>0</v>
      </c>
      <c r="D88" s="52">
        <f>VE!C7</f>
        <v>0</v>
      </c>
    </row>
    <row r="89" spans="1:4" hidden="1" x14ac:dyDescent="0.25">
      <c r="A89" s="52" t="s">
        <v>253</v>
      </c>
      <c r="B89" s="52" t="s">
        <v>60</v>
      </c>
      <c r="C89" s="52">
        <f>VE!BH7</f>
        <v>0</v>
      </c>
      <c r="D89" s="52">
        <f>VE!BI7</f>
        <v>0</v>
      </c>
    </row>
    <row r="90" spans="1:4" hidden="1" x14ac:dyDescent="0.25">
      <c r="A90" s="52" t="s">
        <v>254</v>
      </c>
      <c r="B90" s="52" t="s">
        <v>60</v>
      </c>
      <c r="C90" s="52">
        <f>VE!AV7</f>
        <v>0</v>
      </c>
      <c r="D90" s="52">
        <f>VE!AW7</f>
        <v>0</v>
      </c>
    </row>
    <row r="91" spans="1:4" hidden="1" x14ac:dyDescent="0.25">
      <c r="A91" s="52" t="s">
        <v>255</v>
      </c>
      <c r="B91" s="52" t="s">
        <v>60</v>
      </c>
      <c r="C91" s="52">
        <f>VE!BJ7</f>
        <v>0</v>
      </c>
      <c r="D91" s="52">
        <f>VE!BK7</f>
        <v>0</v>
      </c>
    </row>
    <row r="92" spans="1:4" x14ac:dyDescent="0.25">
      <c r="A92" s="52" t="s">
        <v>57</v>
      </c>
      <c r="B92" s="52" t="s">
        <v>60</v>
      </c>
      <c r="C92" s="52">
        <f>VE!F7</f>
        <v>60</v>
      </c>
      <c r="D92" s="52">
        <f>VE!G7</f>
        <v>60</v>
      </c>
    </row>
    <row r="93" spans="1:4" hidden="1" x14ac:dyDescent="0.25">
      <c r="A93" s="52" t="s">
        <v>58</v>
      </c>
      <c r="B93" s="52" t="s">
        <v>60</v>
      </c>
      <c r="C93" s="52">
        <f>VE!AR7</f>
        <v>0</v>
      </c>
      <c r="D93" s="52">
        <f>VE!AS7</f>
        <v>0</v>
      </c>
    </row>
    <row r="94" spans="1:4" hidden="1" x14ac:dyDescent="0.25">
      <c r="A94" s="52" t="s">
        <v>59</v>
      </c>
      <c r="B94" s="52" t="s">
        <v>60</v>
      </c>
      <c r="C94" s="52">
        <f>VE!AT7</f>
        <v>0</v>
      </c>
      <c r="D94" s="52">
        <f>VE!AU7</f>
        <v>0</v>
      </c>
    </row>
    <row r="95" spans="1:4" x14ac:dyDescent="0.25">
      <c r="A95" s="52" t="s">
        <v>243</v>
      </c>
      <c r="B95" s="52" t="s">
        <v>60</v>
      </c>
      <c r="C95" s="52">
        <f>VE!CB7</f>
        <v>10</v>
      </c>
      <c r="D95" s="52">
        <f>VE!CC7</f>
        <v>10</v>
      </c>
    </row>
    <row r="96" spans="1:4" hidden="1" x14ac:dyDescent="0.25">
      <c r="A96" s="52" t="s">
        <v>17</v>
      </c>
      <c r="B96" s="52" t="s">
        <v>526</v>
      </c>
      <c r="C96" s="52">
        <f>VI!B7</f>
        <v>0</v>
      </c>
      <c r="D96" s="52">
        <f>VI!C7</f>
        <v>0</v>
      </c>
    </row>
    <row r="97" spans="1:4" hidden="1" x14ac:dyDescent="0.25">
      <c r="A97" s="52" t="s">
        <v>531</v>
      </c>
      <c r="B97" s="52" t="s">
        <v>526</v>
      </c>
      <c r="C97" s="52">
        <f>VI!N7</f>
        <v>0</v>
      </c>
      <c r="D97" s="52">
        <f>VI!O7</f>
        <v>0</v>
      </c>
    </row>
    <row r="98" spans="1:4" hidden="1" x14ac:dyDescent="0.25">
      <c r="A98" s="52" t="s">
        <v>18</v>
      </c>
      <c r="B98" s="52" t="s">
        <v>526</v>
      </c>
      <c r="C98" s="52">
        <f>VI!D7</f>
        <v>0</v>
      </c>
      <c r="D98" s="52">
        <f>VI!E7</f>
        <v>0</v>
      </c>
    </row>
    <row r="99" spans="1:4" hidden="1" x14ac:dyDescent="0.25">
      <c r="A99" s="52" t="s">
        <v>19</v>
      </c>
      <c r="B99" s="52" t="s">
        <v>526</v>
      </c>
      <c r="C99" s="52">
        <f>VI!H7</f>
        <v>0</v>
      </c>
      <c r="D99" s="52">
        <f>VI!I7</f>
        <v>0</v>
      </c>
    </row>
    <row r="100" spans="1:4" hidden="1" x14ac:dyDescent="0.25">
      <c r="A100" s="52" t="s">
        <v>21</v>
      </c>
      <c r="B100" s="52" t="s">
        <v>526</v>
      </c>
      <c r="C100" s="52">
        <f>VI!P7</f>
        <v>0</v>
      </c>
      <c r="D100" s="52">
        <f>VI!Q7</f>
        <v>0</v>
      </c>
    </row>
    <row r="101" spans="1:4" hidden="1" x14ac:dyDescent="0.25">
      <c r="A101" s="52" t="s">
        <v>546</v>
      </c>
      <c r="B101" s="52" t="s">
        <v>526</v>
      </c>
      <c r="C101" s="52">
        <f>VI!F7</f>
        <v>0</v>
      </c>
      <c r="D101" s="52">
        <f>VI!G7</f>
        <v>0</v>
      </c>
    </row>
    <row r="102" spans="1:4" hidden="1" x14ac:dyDescent="0.25">
      <c r="A102" s="52" t="s">
        <v>550</v>
      </c>
      <c r="B102" s="52" t="s">
        <v>526</v>
      </c>
      <c r="C102" s="52">
        <f>VI!J7</f>
        <v>0</v>
      </c>
      <c r="D102" s="52">
        <f>VI!K7</f>
        <v>0</v>
      </c>
    </row>
    <row r="103" spans="1:4" hidden="1" x14ac:dyDescent="0.25">
      <c r="A103" s="52" t="s">
        <v>555</v>
      </c>
      <c r="B103" s="52" t="s">
        <v>526</v>
      </c>
      <c r="C103" s="52">
        <f>VI!L7</f>
        <v>0</v>
      </c>
      <c r="D103" s="52">
        <f>VI!M7</f>
        <v>0</v>
      </c>
    </row>
    <row r="104" spans="1:4" ht="15.75" hidden="1" x14ac:dyDescent="0.25">
      <c r="A104" s="53" t="s">
        <v>645</v>
      </c>
      <c r="B104" s="52" t="s">
        <v>559</v>
      </c>
      <c r="C104" s="52">
        <f>VR!J7</f>
        <v>0</v>
      </c>
      <c r="D104" s="52">
        <f>VR!K7</f>
        <v>0</v>
      </c>
    </row>
    <row r="105" spans="1:4" hidden="1" x14ac:dyDescent="0.25">
      <c r="A105" s="52" t="s">
        <v>128</v>
      </c>
      <c r="B105" s="52" t="s">
        <v>559</v>
      </c>
      <c r="C105" s="52">
        <f>VR!B7</f>
        <v>0</v>
      </c>
      <c r="D105" s="52">
        <f>VR!C7</f>
        <v>0</v>
      </c>
    </row>
    <row r="106" spans="1:4" hidden="1" x14ac:dyDescent="0.25">
      <c r="A106" s="52" t="s">
        <v>648</v>
      </c>
      <c r="B106" s="52" t="s">
        <v>559</v>
      </c>
      <c r="C106" s="52">
        <f>VR!D7</f>
        <v>0</v>
      </c>
      <c r="D106" s="52">
        <f>VR!E7</f>
        <v>0</v>
      </c>
    </row>
    <row r="107" spans="1:4" hidden="1" x14ac:dyDescent="0.25">
      <c r="A107" s="52" t="s">
        <v>657</v>
      </c>
      <c r="B107" s="52" t="s">
        <v>559</v>
      </c>
      <c r="C107" s="52">
        <f>VR!BL7</f>
        <v>0</v>
      </c>
      <c r="D107" s="52">
        <f>VR!BM7</f>
        <v>0</v>
      </c>
    </row>
    <row r="108" spans="1:4" hidden="1" x14ac:dyDescent="0.25">
      <c r="A108" s="52" t="s">
        <v>384</v>
      </c>
      <c r="B108" s="52" t="s">
        <v>559</v>
      </c>
      <c r="C108" s="52">
        <f>VR!AP7</f>
        <v>0</v>
      </c>
      <c r="D108" s="52">
        <f>VR!AQ7</f>
        <v>0</v>
      </c>
    </row>
    <row r="109" spans="1:4" x14ac:dyDescent="0.25">
      <c r="A109" s="52" t="s">
        <v>389</v>
      </c>
      <c r="B109" s="52" t="s">
        <v>559</v>
      </c>
      <c r="C109" s="52">
        <f>VR!N7</f>
        <v>5</v>
      </c>
      <c r="D109" s="52">
        <f>VR!O7</f>
        <v>7</v>
      </c>
    </row>
    <row r="110" spans="1:4" hidden="1" x14ac:dyDescent="0.25">
      <c r="A110" s="52" t="s">
        <v>9</v>
      </c>
      <c r="B110" s="52" t="s">
        <v>559</v>
      </c>
      <c r="C110" s="52">
        <f>VR!AV7</f>
        <v>0</v>
      </c>
      <c r="D110" s="52">
        <f>VR!AW7</f>
        <v>0</v>
      </c>
    </row>
    <row r="111" spans="1:4" x14ac:dyDescent="0.25">
      <c r="A111" s="52" t="s">
        <v>139</v>
      </c>
      <c r="B111" s="52" t="s">
        <v>559</v>
      </c>
      <c r="C111" s="52">
        <f>VR!P7</f>
        <v>20</v>
      </c>
      <c r="D111" s="52">
        <f>VR!Q7</f>
        <v>20</v>
      </c>
    </row>
    <row r="112" spans="1:4" x14ac:dyDescent="0.25">
      <c r="A112" s="52" t="s">
        <v>401</v>
      </c>
      <c r="B112" s="52" t="s">
        <v>559</v>
      </c>
      <c r="C112" s="52">
        <f>VR!AT7</f>
        <v>2</v>
      </c>
      <c r="D112" s="52">
        <f>VR!AU7</f>
        <v>2</v>
      </c>
    </row>
    <row r="113" spans="1:4" hidden="1" x14ac:dyDescent="0.25">
      <c r="A113" s="52" t="s">
        <v>10</v>
      </c>
      <c r="B113" s="52" t="s">
        <v>559</v>
      </c>
      <c r="C113" s="52">
        <f>VR!AX7</f>
        <v>0</v>
      </c>
      <c r="D113" s="52">
        <f>VR!AY7</f>
        <v>0</v>
      </c>
    </row>
    <row r="114" spans="1:4" hidden="1" x14ac:dyDescent="0.25">
      <c r="A114" s="52" t="s">
        <v>15</v>
      </c>
      <c r="B114" s="52" t="s">
        <v>559</v>
      </c>
      <c r="C114" s="52">
        <f>VR!BJ7</f>
        <v>0</v>
      </c>
      <c r="D114" s="52">
        <f>VR!BK7</f>
        <v>0</v>
      </c>
    </row>
    <row r="115" spans="1:4" hidden="1" x14ac:dyDescent="0.25">
      <c r="A115" s="52" t="s">
        <v>675</v>
      </c>
      <c r="B115" s="52" t="s">
        <v>559</v>
      </c>
      <c r="C115" s="5">
        <f>VR!L7</f>
        <v>0</v>
      </c>
      <c r="D115" s="5">
        <f>VR!M7</f>
        <v>0</v>
      </c>
    </row>
    <row r="116" spans="1:4" hidden="1" x14ac:dyDescent="0.25">
      <c r="A116" s="52" t="s">
        <v>643</v>
      </c>
      <c r="B116" s="52" t="s">
        <v>559</v>
      </c>
      <c r="C116" s="52">
        <f>VR!AH7</f>
        <v>0</v>
      </c>
      <c r="D116" s="52">
        <f>VR!AI7</f>
        <v>0</v>
      </c>
    </row>
    <row r="117" spans="1:4" hidden="1" x14ac:dyDescent="0.25">
      <c r="A117" s="52" t="s">
        <v>579</v>
      </c>
      <c r="B117" s="52" t="s">
        <v>559</v>
      </c>
      <c r="C117" s="52">
        <f>VR!AF7</f>
        <v>0</v>
      </c>
      <c r="D117" s="52">
        <f>VR!AG7</f>
        <v>0</v>
      </c>
    </row>
    <row r="118" spans="1:4" hidden="1" x14ac:dyDescent="0.25">
      <c r="A118" s="52" t="s">
        <v>2</v>
      </c>
      <c r="B118" s="52" t="s">
        <v>559</v>
      </c>
      <c r="C118" s="52">
        <f>VR!AJ7</f>
        <v>0</v>
      </c>
      <c r="D118" s="52">
        <f>VR!AK7</f>
        <v>0</v>
      </c>
    </row>
    <row r="119" spans="1:4" hidden="1" x14ac:dyDescent="0.25">
      <c r="A119" s="52" t="s">
        <v>655</v>
      </c>
      <c r="B119" s="52" t="s">
        <v>559</v>
      </c>
      <c r="C119" s="52">
        <f>VR!AZ7</f>
        <v>0</v>
      </c>
      <c r="D119" s="52">
        <f>VR!BA7</f>
        <v>0</v>
      </c>
    </row>
    <row r="120" spans="1:4" hidden="1" x14ac:dyDescent="0.25">
      <c r="A120" s="52" t="s">
        <v>654</v>
      </c>
      <c r="B120" s="52" t="s">
        <v>559</v>
      </c>
      <c r="C120" s="52">
        <f>VR!BP7</f>
        <v>0</v>
      </c>
      <c r="D120" s="52">
        <f>VR!BQ7</f>
        <v>0</v>
      </c>
    </row>
    <row r="121" spans="1:4" hidden="1" x14ac:dyDescent="0.25">
      <c r="A121" s="52" t="s">
        <v>650</v>
      </c>
      <c r="B121" s="52" t="s">
        <v>559</v>
      </c>
      <c r="C121" s="5">
        <f>VR!BR7</f>
        <v>0</v>
      </c>
      <c r="D121" s="5">
        <f>VR!BS7</f>
        <v>0</v>
      </c>
    </row>
    <row r="122" spans="1:4" hidden="1" x14ac:dyDescent="0.25">
      <c r="A122" s="52" t="s">
        <v>11</v>
      </c>
      <c r="B122" s="52" t="s">
        <v>559</v>
      </c>
      <c r="C122" s="52">
        <f>VR!BB7</f>
        <v>0</v>
      </c>
      <c r="D122" s="52">
        <f>VR!BC7</f>
        <v>0</v>
      </c>
    </row>
    <row r="123" spans="1:4" hidden="1" x14ac:dyDescent="0.25">
      <c r="A123" s="52" t="s">
        <v>145</v>
      </c>
      <c r="B123" s="52" t="s">
        <v>559</v>
      </c>
      <c r="C123" s="52">
        <f>VR!R7</f>
        <v>0</v>
      </c>
      <c r="D123" s="52">
        <f>VR!S7</f>
        <v>0</v>
      </c>
    </row>
    <row r="124" spans="1:4" x14ac:dyDescent="0.25">
      <c r="A124" s="52" t="s">
        <v>786</v>
      </c>
      <c r="B124" s="52" t="s">
        <v>559</v>
      </c>
      <c r="C124" s="52">
        <f>VR!Z7</f>
        <v>2</v>
      </c>
      <c r="D124" s="52">
        <f>VR!AA7</f>
        <v>3</v>
      </c>
    </row>
    <row r="125" spans="1:4" hidden="1" x14ac:dyDescent="0.25">
      <c r="A125" s="52" t="s">
        <v>146</v>
      </c>
      <c r="B125" s="52" t="s">
        <v>559</v>
      </c>
      <c r="C125" s="52">
        <f>VR!T7</f>
        <v>0</v>
      </c>
      <c r="D125" s="52">
        <f>VR!U7</f>
        <v>0</v>
      </c>
    </row>
    <row r="126" spans="1:4" x14ac:dyDescent="0.25">
      <c r="A126" s="52" t="s">
        <v>148</v>
      </c>
      <c r="B126" s="52" t="s">
        <v>559</v>
      </c>
      <c r="C126" s="52">
        <f>VR!X7</f>
        <v>4</v>
      </c>
      <c r="D126" s="52">
        <f>VR!Y7</f>
        <v>5</v>
      </c>
    </row>
    <row r="127" spans="1:4" x14ac:dyDescent="0.25">
      <c r="A127" s="52" t="s">
        <v>12</v>
      </c>
      <c r="B127" s="52" t="s">
        <v>559</v>
      </c>
      <c r="C127" s="52">
        <f>VR!BD7</f>
        <v>5</v>
      </c>
      <c r="D127" s="52">
        <f>VR!BE7</f>
        <v>7</v>
      </c>
    </row>
    <row r="128" spans="1:4" hidden="1" x14ac:dyDescent="0.25">
      <c r="A128" s="52" t="s">
        <v>592</v>
      </c>
      <c r="B128" s="52" t="s">
        <v>559</v>
      </c>
      <c r="C128" s="5"/>
      <c r="D128" s="5"/>
    </row>
    <row r="129" spans="1:4" x14ac:dyDescent="0.25">
      <c r="A129" s="52" t="s">
        <v>588</v>
      </c>
      <c r="B129" s="52" t="s">
        <v>559</v>
      </c>
      <c r="C129" s="5">
        <f>VR!BH7</f>
        <v>2</v>
      </c>
      <c r="D129" s="5">
        <f>VR!BI7</f>
        <v>2</v>
      </c>
    </row>
    <row r="130" spans="1:4" hidden="1" x14ac:dyDescent="0.25">
      <c r="A130" s="52" t="s">
        <v>6</v>
      </c>
      <c r="B130" s="52" t="s">
        <v>559</v>
      </c>
      <c r="C130" s="52">
        <f>VR!AR7</f>
        <v>0</v>
      </c>
      <c r="D130" s="52">
        <f>VR!AS7</f>
        <v>0</v>
      </c>
    </row>
    <row r="131" spans="1:4" hidden="1" x14ac:dyDescent="0.25">
      <c r="A131" s="52" t="s">
        <v>150</v>
      </c>
      <c r="B131" s="52" t="s">
        <v>559</v>
      </c>
      <c r="C131" s="52">
        <f>VR!AB7</f>
        <v>0</v>
      </c>
      <c r="D131" s="52">
        <f>VR!AC7</f>
        <v>0</v>
      </c>
    </row>
    <row r="132" spans="1:4" hidden="1" x14ac:dyDescent="0.25">
      <c r="A132" s="52" t="s">
        <v>671</v>
      </c>
      <c r="B132" s="52" t="s">
        <v>559</v>
      </c>
      <c r="C132" s="52">
        <f>VR!F7</f>
        <v>0</v>
      </c>
      <c r="D132" s="52">
        <f>VR!G7</f>
        <v>0</v>
      </c>
    </row>
    <row r="133" spans="1:4" hidden="1" x14ac:dyDescent="0.25">
      <c r="A133" s="52" t="s">
        <v>16</v>
      </c>
      <c r="B133" s="52" t="s">
        <v>559</v>
      </c>
      <c r="C133" s="52">
        <f>VR!BN7</f>
        <v>0</v>
      </c>
      <c r="D133" s="52">
        <f>VR!BO7</f>
        <v>0</v>
      </c>
    </row>
    <row r="134" spans="1:4" hidden="1" x14ac:dyDescent="0.25">
      <c r="A134" s="52" t="s">
        <v>3</v>
      </c>
      <c r="B134" s="52" t="s">
        <v>559</v>
      </c>
      <c r="C134" s="52">
        <f>VR!AL7</f>
        <v>0</v>
      </c>
      <c r="D134" s="52">
        <f>VR!AM7</f>
        <v>0</v>
      </c>
    </row>
    <row r="135" spans="1:4" hidden="1" x14ac:dyDescent="0.25">
      <c r="A135" s="52" t="s">
        <v>4</v>
      </c>
      <c r="B135" s="52" t="s">
        <v>559</v>
      </c>
      <c r="C135" s="52">
        <f>VR!AN7</f>
        <v>0</v>
      </c>
      <c r="D135" s="52">
        <f>VR!AO7</f>
        <v>0</v>
      </c>
    </row>
    <row r="136" spans="1:4" hidden="1" x14ac:dyDescent="0.25">
      <c r="A136" s="52" t="s">
        <v>147</v>
      </c>
      <c r="B136" s="52" t="s">
        <v>559</v>
      </c>
      <c r="C136" s="52">
        <f>VR!V7</f>
        <v>0</v>
      </c>
      <c r="D136" s="52">
        <f>VR!W7</f>
        <v>0</v>
      </c>
    </row>
    <row r="137" spans="1:4" hidden="1" x14ac:dyDescent="0.25">
      <c r="A137" s="52" t="s">
        <v>0</v>
      </c>
      <c r="B137" s="52" t="s">
        <v>559</v>
      </c>
      <c r="C137" s="52">
        <f>VR!AD7</f>
        <v>0</v>
      </c>
      <c r="D137" s="52">
        <f>VR!AE7</f>
        <v>0</v>
      </c>
    </row>
    <row r="138" spans="1:4" hidden="1" x14ac:dyDescent="0.25">
      <c r="A138" s="52" t="s">
        <v>788</v>
      </c>
      <c r="B138" s="52" t="s">
        <v>62</v>
      </c>
      <c r="C138" s="52">
        <f>BZ!B7</f>
        <v>0</v>
      </c>
      <c r="D138" s="52">
        <f>BZ!C7</f>
        <v>0</v>
      </c>
    </row>
    <row r="139" spans="1:4" hidden="1" x14ac:dyDescent="0.25">
      <c r="A139" s="52" t="s">
        <v>789</v>
      </c>
      <c r="B139" s="52" t="s">
        <v>62</v>
      </c>
      <c r="C139" s="52">
        <f>BZ!D7</f>
        <v>0</v>
      </c>
      <c r="D139" s="52">
        <f>BZ!E7</f>
        <v>0</v>
      </c>
    </row>
    <row r="140" spans="1:4" hidden="1" x14ac:dyDescent="0.25">
      <c r="A140" s="52" t="s">
        <v>790</v>
      </c>
      <c r="B140" s="52" t="s">
        <v>62</v>
      </c>
      <c r="C140" s="52">
        <f>BZ!F7</f>
        <v>0</v>
      </c>
      <c r="D140" s="52">
        <f>BZ!G7</f>
        <v>0</v>
      </c>
    </row>
    <row r="141" spans="1:4" hidden="1" x14ac:dyDescent="0.25">
      <c r="A141" s="52" t="s">
        <v>791</v>
      </c>
      <c r="B141" s="52" t="s">
        <v>62</v>
      </c>
      <c r="C141" s="52">
        <f>BZ!P7</f>
        <v>0</v>
      </c>
      <c r="D141" s="52">
        <f>BZ!Q7</f>
        <v>0</v>
      </c>
    </row>
    <row r="142" spans="1:4" hidden="1" x14ac:dyDescent="0.25">
      <c r="A142" s="52" t="s">
        <v>792</v>
      </c>
      <c r="B142" s="52" t="s">
        <v>62</v>
      </c>
      <c r="C142" s="52">
        <f>BZ!N7</f>
        <v>0</v>
      </c>
      <c r="D142" s="52">
        <f>BZ!O7</f>
        <v>0</v>
      </c>
    </row>
    <row r="143" spans="1:4" hidden="1" x14ac:dyDescent="0.25">
      <c r="A143" s="52" t="s">
        <v>793</v>
      </c>
      <c r="B143" s="52" t="s">
        <v>62</v>
      </c>
      <c r="C143" s="52">
        <f>BZ!L7</f>
        <v>0</v>
      </c>
      <c r="D143" s="52">
        <f>BZ!M7</f>
        <v>0</v>
      </c>
    </row>
    <row r="144" spans="1:4" hidden="1" x14ac:dyDescent="0.25">
      <c r="A144" s="52" t="s">
        <v>794</v>
      </c>
      <c r="B144" s="52" t="s">
        <v>62</v>
      </c>
      <c r="C144" s="52">
        <f>BZ!H7</f>
        <v>0</v>
      </c>
      <c r="D144" s="52">
        <f>BZ!I7</f>
        <v>0</v>
      </c>
    </row>
    <row r="145" spans="1:4" hidden="1" x14ac:dyDescent="0.25">
      <c r="A145" s="52" t="s">
        <v>795</v>
      </c>
      <c r="B145" s="52" t="s">
        <v>62</v>
      </c>
      <c r="C145" s="52">
        <f>BZ!J7</f>
        <v>0</v>
      </c>
      <c r="D145" s="52">
        <f>BZ!K7</f>
        <v>0</v>
      </c>
    </row>
    <row r="146" spans="1:4" hidden="1" x14ac:dyDescent="0.25">
      <c r="A146" s="52" t="s">
        <v>826</v>
      </c>
      <c r="B146" s="52" t="s">
        <v>824</v>
      </c>
      <c r="C146" s="52">
        <f>TN!B7</f>
        <v>0</v>
      </c>
      <c r="D146" s="52">
        <f>TN!C7</f>
        <v>0</v>
      </c>
    </row>
    <row r="147" spans="1:4" hidden="1" x14ac:dyDescent="0.25">
      <c r="A147" s="52" t="s">
        <v>869</v>
      </c>
      <c r="B147" s="52" t="s">
        <v>824</v>
      </c>
      <c r="C147" s="52">
        <f>TN!D7</f>
        <v>0</v>
      </c>
      <c r="D147" s="52">
        <f>TN!E7</f>
        <v>0</v>
      </c>
    </row>
    <row r="148" spans="1:4" hidden="1" x14ac:dyDescent="0.25">
      <c r="A148" s="52" t="s">
        <v>834</v>
      </c>
      <c r="B148" s="52" t="s">
        <v>824</v>
      </c>
      <c r="C148" s="52">
        <f>TN!F7</f>
        <v>0</v>
      </c>
      <c r="D148" s="52">
        <f>TN!G7</f>
        <v>0</v>
      </c>
    </row>
    <row r="149" spans="1:4" hidden="1" x14ac:dyDescent="0.25">
      <c r="A149" s="52" t="s">
        <v>816</v>
      </c>
      <c r="B149" s="52" t="s">
        <v>824</v>
      </c>
      <c r="C149" s="52">
        <f>TN!H7</f>
        <v>0</v>
      </c>
      <c r="D149" s="52">
        <f>TN!I7</f>
        <v>0</v>
      </c>
    </row>
    <row r="150" spans="1:4" hidden="1" x14ac:dyDescent="0.25">
      <c r="A150" s="52" t="s">
        <v>840</v>
      </c>
      <c r="B150" s="52" t="s">
        <v>824</v>
      </c>
      <c r="C150" s="52">
        <f>TN!J7</f>
        <v>0</v>
      </c>
      <c r="D150" s="52">
        <f>TN!K7</f>
        <v>0</v>
      </c>
    </row>
    <row r="151" spans="1:4" hidden="1" x14ac:dyDescent="0.25">
      <c r="A151" s="52" t="s">
        <v>818</v>
      </c>
      <c r="B151" s="52" t="s">
        <v>824</v>
      </c>
      <c r="C151" s="52">
        <f>TN!L7</f>
        <v>0</v>
      </c>
      <c r="D151" s="52">
        <f>TN!M7</f>
        <v>0</v>
      </c>
    </row>
    <row r="152" spans="1:4" hidden="1" x14ac:dyDescent="0.25">
      <c r="A152" s="52" t="s">
        <v>845</v>
      </c>
      <c r="B152" s="52" t="s">
        <v>824</v>
      </c>
      <c r="C152" s="52">
        <f>TN!N7</f>
        <v>0</v>
      </c>
      <c r="D152" s="52">
        <f>TN!O7</f>
        <v>0</v>
      </c>
    </row>
    <row r="153" spans="1:4" hidden="1" x14ac:dyDescent="0.25">
      <c r="A153" s="52" t="s">
        <v>820</v>
      </c>
      <c r="B153" s="52" t="s">
        <v>824</v>
      </c>
      <c r="C153" s="52">
        <f>TN!P7</f>
        <v>0</v>
      </c>
      <c r="D153" s="52">
        <f>TN!Q7</f>
        <v>0</v>
      </c>
    </row>
    <row r="154" spans="1:4" hidden="1" x14ac:dyDescent="0.25">
      <c r="A154" s="52" t="s">
        <v>821</v>
      </c>
      <c r="B154" s="52" t="s">
        <v>824</v>
      </c>
      <c r="C154" s="52">
        <f>TN!R7</f>
        <v>0</v>
      </c>
      <c r="D154" s="52">
        <f>TN!S7</f>
        <v>0</v>
      </c>
    </row>
    <row r="155" spans="1:4" hidden="1" x14ac:dyDescent="0.25">
      <c r="A155" s="52" t="s">
        <v>855</v>
      </c>
      <c r="B155" s="52" t="s">
        <v>824</v>
      </c>
      <c r="C155" s="52">
        <f>TN!T7</f>
        <v>0</v>
      </c>
      <c r="D155" s="52">
        <f>TN!U7</f>
        <v>0</v>
      </c>
    </row>
    <row r="157" spans="1:4" x14ac:dyDescent="0.25">
      <c r="A157" s="52" t="s">
        <v>888</v>
      </c>
      <c r="B157" s="52" t="s">
        <v>824</v>
      </c>
      <c r="C157" s="52">
        <f>SUM(C2:C156)</f>
        <v>265</v>
      </c>
      <c r="D157" s="52">
        <f>SUM(D2:D156)</f>
        <v>280</v>
      </c>
    </row>
  </sheetData>
  <autoFilter ref="A1:D155">
    <filterColumn colId="2">
      <filters>
        <filter val="1"/>
        <filter val="10"/>
        <filter val="12"/>
        <filter val="14"/>
        <filter val="2"/>
        <filter val="20"/>
        <filter val="3"/>
        <filter val="4"/>
        <filter val="5"/>
        <filter val="60"/>
        <filter val="8"/>
        <filter val="95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tabColor theme="0" tint="-0.249977111117893"/>
  </sheetPr>
  <dimension ref="A1:H156"/>
  <sheetViews>
    <sheetView workbookViewId="0">
      <pane ySplit="1" topLeftCell="A2" activePane="bottomLeft" state="frozen"/>
      <selection activeCell="C1" sqref="C1"/>
      <selection pane="bottomLeft" activeCell="D158" sqref="D158"/>
    </sheetView>
  </sheetViews>
  <sheetFormatPr defaultRowHeight="15" x14ac:dyDescent="0.25"/>
  <cols>
    <col min="1" max="1" width="33.7109375" style="52" customWidth="1"/>
    <col min="2" max="2" width="13.85546875" style="52" customWidth="1"/>
    <col min="3" max="16384" width="9.140625" style="52"/>
  </cols>
  <sheetData>
    <row r="1" spans="1:8" x14ac:dyDescent="0.25">
      <c r="A1" s="52" t="s">
        <v>883</v>
      </c>
      <c r="B1" s="52" t="s">
        <v>884</v>
      </c>
      <c r="C1" s="52" t="s">
        <v>138</v>
      </c>
      <c r="D1" s="52" t="s">
        <v>123</v>
      </c>
      <c r="F1" s="31" t="s">
        <v>134</v>
      </c>
      <c r="H1" s="31"/>
    </row>
    <row r="2" spans="1:8" hidden="1" x14ac:dyDescent="0.25">
      <c r="A2" s="52" t="s">
        <v>766</v>
      </c>
      <c r="B2" s="52" t="s">
        <v>80</v>
      </c>
      <c r="C2" s="52">
        <f>BL!B8</f>
        <v>0</v>
      </c>
      <c r="D2" s="52">
        <f>BL!C8</f>
        <v>0</v>
      </c>
    </row>
    <row r="3" spans="1:8" hidden="1" x14ac:dyDescent="0.25">
      <c r="A3" s="52" t="s">
        <v>82</v>
      </c>
      <c r="B3" s="52" t="s">
        <v>80</v>
      </c>
      <c r="C3" s="52">
        <f>BL!H8</f>
        <v>0</v>
      </c>
      <c r="D3" s="52">
        <f>BL!I8</f>
        <v>0</v>
      </c>
    </row>
    <row r="4" spans="1:8" hidden="1" x14ac:dyDescent="0.25">
      <c r="A4" s="52" t="s">
        <v>769</v>
      </c>
      <c r="B4" s="52" t="s">
        <v>80</v>
      </c>
      <c r="C4" s="52">
        <f>BL!F8</f>
        <v>0</v>
      </c>
      <c r="D4" s="52">
        <f>BL!G8</f>
        <v>0</v>
      </c>
    </row>
    <row r="5" spans="1:8" hidden="1" x14ac:dyDescent="0.25">
      <c r="A5" s="52" t="s">
        <v>770</v>
      </c>
      <c r="B5" s="52" t="s">
        <v>80</v>
      </c>
      <c r="C5" s="52">
        <f>BL!J8</f>
        <v>0</v>
      </c>
      <c r="D5" s="52">
        <f>BL!K8</f>
        <v>0</v>
      </c>
    </row>
    <row r="6" spans="1:8" hidden="1" x14ac:dyDescent="0.25">
      <c r="A6" s="52" t="s">
        <v>768</v>
      </c>
      <c r="B6" s="52" t="s">
        <v>80</v>
      </c>
      <c r="C6" s="52">
        <f>BL!D8</f>
        <v>0</v>
      </c>
      <c r="D6" s="52">
        <f>BL!E8</f>
        <v>0</v>
      </c>
    </row>
    <row r="7" spans="1:8" hidden="1" x14ac:dyDescent="0.25">
      <c r="A7" s="52" t="s">
        <v>771</v>
      </c>
      <c r="B7" s="52" t="s">
        <v>80</v>
      </c>
      <c r="C7" s="52">
        <f>BL!L8</f>
        <v>0</v>
      </c>
      <c r="D7" s="52">
        <f>BL!M8</f>
        <v>0</v>
      </c>
    </row>
    <row r="8" spans="1:8" hidden="1" x14ac:dyDescent="0.25">
      <c r="A8" s="52" t="s">
        <v>773</v>
      </c>
      <c r="B8" s="52" t="s">
        <v>80</v>
      </c>
      <c r="C8" s="52">
        <f>BL!P8</f>
        <v>0</v>
      </c>
      <c r="D8" s="52">
        <f>BL!Q8</f>
        <v>0</v>
      </c>
    </row>
    <row r="9" spans="1:8" hidden="1" x14ac:dyDescent="0.25">
      <c r="A9" s="52" t="s">
        <v>772</v>
      </c>
      <c r="B9" s="52" t="s">
        <v>80</v>
      </c>
      <c r="C9" s="52">
        <f>BL!N8</f>
        <v>0</v>
      </c>
      <c r="D9" s="52">
        <f>BL!O8</f>
        <v>0</v>
      </c>
    </row>
    <row r="10" spans="1:8" hidden="1" x14ac:dyDescent="0.25">
      <c r="A10" s="52" t="s">
        <v>92</v>
      </c>
      <c r="B10" s="52" t="s">
        <v>90</v>
      </c>
      <c r="C10" s="52">
        <f>PD!R8</f>
        <v>0</v>
      </c>
      <c r="D10" s="52">
        <f>PD!S8</f>
        <v>0</v>
      </c>
    </row>
    <row r="11" spans="1:8" hidden="1" x14ac:dyDescent="0.25">
      <c r="A11" s="52" t="s">
        <v>101</v>
      </c>
      <c r="B11" s="52" t="s">
        <v>90</v>
      </c>
      <c r="C11" s="52">
        <f>PD!H8</f>
        <v>0</v>
      </c>
      <c r="D11" s="52">
        <f>PD!I8</f>
        <v>0</v>
      </c>
    </row>
    <row r="12" spans="1:8" hidden="1" x14ac:dyDescent="0.25">
      <c r="A12" s="52" t="s">
        <v>106</v>
      </c>
      <c r="B12" s="52" t="s">
        <v>90</v>
      </c>
      <c r="C12" s="52">
        <f>PD!T8</f>
        <v>0</v>
      </c>
      <c r="D12" s="52">
        <f>PD!U8</f>
        <v>0</v>
      </c>
    </row>
    <row r="13" spans="1:8" hidden="1" x14ac:dyDescent="0.25">
      <c r="A13" s="52" t="s">
        <v>857</v>
      </c>
      <c r="B13" s="52" t="s">
        <v>90</v>
      </c>
      <c r="C13" s="52">
        <f>PD!J8</f>
        <v>0</v>
      </c>
      <c r="D13" s="52">
        <f>PD!K8</f>
        <v>0</v>
      </c>
    </row>
    <row r="14" spans="1:8" hidden="1" x14ac:dyDescent="0.25">
      <c r="A14" s="52" t="s">
        <v>691</v>
      </c>
      <c r="B14" s="52" t="s">
        <v>90</v>
      </c>
      <c r="C14" s="52">
        <f>PD!F8</f>
        <v>0</v>
      </c>
      <c r="D14" s="52">
        <f>PD!G8</f>
        <v>0</v>
      </c>
    </row>
    <row r="15" spans="1:8" hidden="1" x14ac:dyDescent="0.25">
      <c r="A15" s="52" t="s">
        <v>875</v>
      </c>
      <c r="B15" s="52" t="s">
        <v>90</v>
      </c>
      <c r="C15" s="52">
        <f>PD!AD8</f>
        <v>0</v>
      </c>
      <c r="D15" s="52">
        <f>PD!AE8</f>
        <v>0</v>
      </c>
    </row>
    <row r="16" spans="1:8" hidden="1" x14ac:dyDescent="0.25">
      <c r="A16" s="52" t="s">
        <v>336</v>
      </c>
      <c r="B16" s="52" t="s">
        <v>90</v>
      </c>
      <c r="C16" s="52">
        <f>PD!N8</f>
        <v>0</v>
      </c>
      <c r="D16" s="52">
        <f>PD!O8</f>
        <v>0</v>
      </c>
    </row>
    <row r="17" spans="1:4" hidden="1" x14ac:dyDescent="0.25">
      <c r="A17" s="52" t="s">
        <v>341</v>
      </c>
      <c r="B17" s="52" t="s">
        <v>90</v>
      </c>
      <c r="C17" s="52">
        <f>PD!P8</f>
        <v>0</v>
      </c>
      <c r="D17" s="52">
        <f>PD!Q8</f>
        <v>0</v>
      </c>
    </row>
    <row r="18" spans="1:4" hidden="1" x14ac:dyDescent="0.25">
      <c r="A18" s="52" t="s">
        <v>5</v>
      </c>
      <c r="B18" s="52" t="s">
        <v>90</v>
      </c>
      <c r="C18" s="52">
        <f>PD!D8</f>
        <v>0</v>
      </c>
      <c r="D18" s="52">
        <f>PD!E8</f>
        <v>0</v>
      </c>
    </row>
    <row r="19" spans="1:4" hidden="1" x14ac:dyDescent="0.25">
      <c r="A19" s="52" t="s">
        <v>734</v>
      </c>
      <c r="B19" s="52" t="s">
        <v>90</v>
      </c>
      <c r="C19" s="52">
        <f>PD!B8</f>
        <v>0</v>
      </c>
      <c r="D19" s="52">
        <f>PD!C8</f>
        <v>0</v>
      </c>
    </row>
    <row r="20" spans="1:4" hidden="1" x14ac:dyDescent="0.25">
      <c r="A20" s="52" t="s">
        <v>357</v>
      </c>
      <c r="B20" s="52" t="s">
        <v>90</v>
      </c>
      <c r="C20" s="52">
        <f>PD!V8</f>
        <v>0</v>
      </c>
      <c r="D20" s="52">
        <f>PD!W8</f>
        <v>0</v>
      </c>
    </row>
    <row r="21" spans="1:4" hidden="1" x14ac:dyDescent="0.25">
      <c r="A21" s="52" t="s">
        <v>872</v>
      </c>
      <c r="B21" s="52" t="s">
        <v>90</v>
      </c>
      <c r="C21" s="52">
        <f>PD!AB8</f>
        <v>0</v>
      </c>
      <c r="D21" s="52">
        <f>PD!AC8</f>
        <v>0</v>
      </c>
    </row>
    <row r="22" spans="1:4" hidden="1" x14ac:dyDescent="0.25">
      <c r="A22" s="52" t="s">
        <v>151</v>
      </c>
      <c r="B22" s="52" t="s">
        <v>90</v>
      </c>
      <c r="C22" s="52">
        <f>PD!X8</f>
        <v>0</v>
      </c>
      <c r="D22" s="52">
        <f>PD!Y8</f>
        <v>0</v>
      </c>
    </row>
    <row r="23" spans="1:4" hidden="1" x14ac:dyDescent="0.25">
      <c r="A23" s="52" t="s">
        <v>156</v>
      </c>
      <c r="B23" s="52" t="s">
        <v>90</v>
      </c>
      <c r="C23" s="52">
        <f>PD!Z8</f>
        <v>0</v>
      </c>
      <c r="D23" s="52">
        <f>PD!AA8</f>
        <v>0</v>
      </c>
    </row>
    <row r="24" spans="1:4" hidden="1" x14ac:dyDescent="0.25">
      <c r="A24" s="52" t="s">
        <v>879</v>
      </c>
      <c r="B24" s="52" t="s">
        <v>90</v>
      </c>
      <c r="C24" s="52">
        <f>PD!AF8</f>
        <v>0</v>
      </c>
      <c r="D24" s="52">
        <f>PD!AG8</f>
        <v>0</v>
      </c>
    </row>
    <row r="25" spans="1:4" hidden="1" x14ac:dyDescent="0.25">
      <c r="A25" s="52" t="s">
        <v>859</v>
      </c>
      <c r="B25" s="52" t="s">
        <v>90</v>
      </c>
      <c r="C25" s="52">
        <f>PD!L8</f>
        <v>0</v>
      </c>
      <c r="D25" s="52">
        <f>PD!M8</f>
        <v>0</v>
      </c>
    </row>
    <row r="26" spans="1:4" hidden="1" x14ac:dyDescent="0.25">
      <c r="A26" s="52" t="s">
        <v>680</v>
      </c>
      <c r="B26" s="52" t="s">
        <v>159</v>
      </c>
      <c r="C26" s="52">
        <f>RO!AV8</f>
        <v>0</v>
      </c>
      <c r="D26" s="52">
        <f>RO!AW8</f>
        <v>0</v>
      </c>
    </row>
    <row r="27" spans="1:4" hidden="1" x14ac:dyDescent="0.25">
      <c r="A27" s="52" t="s">
        <v>684</v>
      </c>
      <c r="B27" s="52" t="s">
        <v>159</v>
      </c>
      <c r="C27" s="52">
        <f>RO!BF8</f>
        <v>0</v>
      </c>
      <c r="D27" s="52">
        <f>RO!BG8</f>
        <v>0</v>
      </c>
    </row>
    <row r="28" spans="1:4" hidden="1" x14ac:dyDescent="0.25">
      <c r="A28" s="52" t="s">
        <v>685</v>
      </c>
      <c r="B28" s="52" t="s">
        <v>159</v>
      </c>
      <c r="C28" s="52">
        <f>RO!BH8</f>
        <v>0</v>
      </c>
      <c r="D28" s="52">
        <f>RO!BI8</f>
        <v>0</v>
      </c>
    </row>
    <row r="29" spans="1:4" hidden="1" x14ac:dyDescent="0.25">
      <c r="A29" s="52" t="s">
        <v>687</v>
      </c>
      <c r="B29" s="52" t="s">
        <v>159</v>
      </c>
      <c r="C29" s="52">
        <f>RO!BL8</f>
        <v>0</v>
      </c>
      <c r="D29" s="52">
        <f>RO!BM8</f>
        <v>0</v>
      </c>
    </row>
    <row r="30" spans="1:4" hidden="1" x14ac:dyDescent="0.25">
      <c r="A30" s="52" t="s">
        <v>688</v>
      </c>
      <c r="B30" s="52" t="s">
        <v>159</v>
      </c>
      <c r="C30" s="52">
        <f>RO!BN8</f>
        <v>0</v>
      </c>
      <c r="D30" s="52">
        <f>RO!BO8</f>
        <v>0</v>
      </c>
    </row>
    <row r="31" spans="1:4" hidden="1" x14ac:dyDescent="0.25">
      <c r="A31" s="52" t="s">
        <v>689</v>
      </c>
      <c r="B31" s="52" t="s">
        <v>159</v>
      </c>
      <c r="C31" s="52">
        <f>RO!BP8</f>
        <v>0</v>
      </c>
      <c r="D31" s="52">
        <f>RO!BQ8</f>
        <v>0</v>
      </c>
    </row>
    <row r="32" spans="1:4" hidden="1" x14ac:dyDescent="0.25">
      <c r="A32" s="52" t="s">
        <v>679</v>
      </c>
      <c r="B32" s="52" t="s">
        <v>159</v>
      </c>
      <c r="C32" s="52">
        <f>RO!AR8</f>
        <v>0</v>
      </c>
      <c r="D32" s="52">
        <f>RO!AS8</f>
        <v>0</v>
      </c>
    </row>
    <row r="33" spans="1:4" hidden="1" x14ac:dyDescent="0.25">
      <c r="A33" s="52" t="s">
        <v>811</v>
      </c>
      <c r="B33" s="52" t="s">
        <v>159</v>
      </c>
      <c r="C33" s="52">
        <f>RO!AD8</f>
        <v>0</v>
      </c>
      <c r="D33" s="52">
        <f>RO!AE8</f>
        <v>0</v>
      </c>
    </row>
    <row r="34" spans="1:4" hidden="1" x14ac:dyDescent="0.25">
      <c r="A34" s="52" t="s">
        <v>812</v>
      </c>
      <c r="B34" s="52" t="s">
        <v>159</v>
      </c>
      <c r="C34" s="52">
        <f>RO!AF8</f>
        <v>0</v>
      </c>
      <c r="D34" s="52">
        <f>RO!AG8</f>
        <v>0</v>
      </c>
    </row>
    <row r="35" spans="1:4" hidden="1" x14ac:dyDescent="0.25">
      <c r="A35" s="52" t="s">
        <v>683</v>
      </c>
      <c r="B35" s="52" t="s">
        <v>159</v>
      </c>
      <c r="C35" s="52">
        <f>RO!BB8</f>
        <v>0</v>
      </c>
      <c r="D35" s="52">
        <f>RO!BC8</f>
        <v>0</v>
      </c>
    </row>
    <row r="36" spans="1:4" hidden="1" x14ac:dyDescent="0.25">
      <c r="A36" s="52" t="s">
        <v>754</v>
      </c>
      <c r="B36" s="52" t="s">
        <v>159</v>
      </c>
      <c r="C36" s="52">
        <f>RO!AP8</f>
        <v>0</v>
      </c>
      <c r="D36" s="52">
        <f>RO!AQ8</f>
        <v>0</v>
      </c>
    </row>
    <row r="37" spans="1:4" hidden="1" x14ac:dyDescent="0.25">
      <c r="A37" s="52" t="s">
        <v>742</v>
      </c>
      <c r="B37" s="52" t="s">
        <v>159</v>
      </c>
      <c r="C37" s="52">
        <f>RO!AL8</f>
        <v>0</v>
      </c>
      <c r="D37" s="52">
        <f>RO!AM8</f>
        <v>0</v>
      </c>
    </row>
    <row r="38" spans="1:4" hidden="1" x14ac:dyDescent="0.25">
      <c r="A38" s="52" t="s">
        <v>676</v>
      </c>
      <c r="B38" s="52" t="s">
        <v>159</v>
      </c>
      <c r="C38" s="52">
        <f>RO!AH8</f>
        <v>0</v>
      </c>
      <c r="D38" s="52">
        <f>RO!AI8</f>
        <v>0</v>
      </c>
    </row>
    <row r="39" spans="1:4" hidden="1" x14ac:dyDescent="0.25">
      <c r="A39" s="52" t="s">
        <v>686</v>
      </c>
      <c r="B39" s="52" t="s">
        <v>159</v>
      </c>
      <c r="C39" s="52">
        <f>RO!BJ8</f>
        <v>0</v>
      </c>
      <c r="D39" s="52">
        <f>RO!BK8</f>
        <v>0</v>
      </c>
    </row>
    <row r="40" spans="1:4" hidden="1" x14ac:dyDescent="0.25">
      <c r="A40" s="52" t="s">
        <v>782</v>
      </c>
      <c r="B40" s="52" t="s">
        <v>159</v>
      </c>
      <c r="C40" s="52">
        <f>RO!AT8</f>
        <v>0</v>
      </c>
      <c r="D40" s="52">
        <f>RO!AU8</f>
        <v>0</v>
      </c>
    </row>
    <row r="41" spans="1:4" hidden="1" x14ac:dyDescent="0.25">
      <c r="A41" s="52" t="s">
        <v>167</v>
      </c>
      <c r="B41" s="52" t="s">
        <v>159</v>
      </c>
      <c r="C41" s="52">
        <f>RO!P8</f>
        <v>0</v>
      </c>
      <c r="D41" s="52">
        <f>RO!Q8</f>
        <v>0</v>
      </c>
    </row>
    <row r="42" spans="1:4" hidden="1" x14ac:dyDescent="0.25">
      <c r="A42" s="52" t="s">
        <v>171</v>
      </c>
      <c r="B42" s="52" t="s">
        <v>159</v>
      </c>
      <c r="C42" s="52">
        <f>RO!V8</f>
        <v>0</v>
      </c>
      <c r="D42" s="52">
        <f>RO!W8</f>
        <v>0</v>
      </c>
    </row>
    <row r="43" spans="1:4" hidden="1" x14ac:dyDescent="0.25">
      <c r="A43" s="52" t="s">
        <v>175</v>
      </c>
      <c r="B43" s="52" t="s">
        <v>159</v>
      </c>
      <c r="C43" s="52">
        <f>RO!T8</f>
        <v>0</v>
      </c>
      <c r="D43" s="52">
        <f>RO!U8</f>
        <v>0</v>
      </c>
    </row>
    <row r="44" spans="1:4" hidden="1" x14ac:dyDescent="0.25">
      <c r="A44" s="52" t="s">
        <v>179</v>
      </c>
      <c r="B44" s="52" t="s">
        <v>159</v>
      </c>
      <c r="C44" s="52">
        <f>RO!Z8</f>
        <v>0</v>
      </c>
      <c r="D44" s="52">
        <f>RO!AA8</f>
        <v>0</v>
      </c>
    </row>
    <row r="45" spans="1:4" hidden="1" x14ac:dyDescent="0.25">
      <c r="A45" s="52" t="s">
        <v>183</v>
      </c>
      <c r="B45" s="52" t="s">
        <v>159</v>
      </c>
      <c r="C45" s="52">
        <f>RO!X8</f>
        <v>0</v>
      </c>
      <c r="D45" s="52">
        <f>RO!Y8</f>
        <v>0</v>
      </c>
    </row>
    <row r="46" spans="1:4" hidden="1" x14ac:dyDescent="0.25">
      <c r="A46" s="52" t="s">
        <v>678</v>
      </c>
      <c r="B46" s="52" t="s">
        <v>159</v>
      </c>
      <c r="C46" s="52">
        <f>RO!AN8</f>
        <v>0</v>
      </c>
      <c r="D46" s="52">
        <f>RO!AO8</f>
        <v>0</v>
      </c>
    </row>
    <row r="47" spans="1:4" hidden="1" x14ac:dyDescent="0.25">
      <c r="A47" s="52" t="s">
        <v>187</v>
      </c>
      <c r="B47" s="52" t="s">
        <v>159</v>
      </c>
      <c r="C47" s="52">
        <f>RO!N8</f>
        <v>0</v>
      </c>
      <c r="D47" s="52">
        <f>RO!O8</f>
        <v>0</v>
      </c>
    </row>
    <row r="48" spans="1:4" hidden="1" x14ac:dyDescent="0.25">
      <c r="A48" s="52" t="s">
        <v>191</v>
      </c>
      <c r="B48" s="52" t="s">
        <v>159</v>
      </c>
      <c r="C48" s="52">
        <f>RO!R8</f>
        <v>0</v>
      </c>
      <c r="D48" s="52">
        <f>RO!S8</f>
        <v>0</v>
      </c>
    </row>
    <row r="49" spans="1:4" hidden="1" x14ac:dyDescent="0.25">
      <c r="A49" s="52" t="s">
        <v>195</v>
      </c>
      <c r="B49" s="52" t="s">
        <v>159</v>
      </c>
      <c r="C49" s="52">
        <f>RO!L8</f>
        <v>0</v>
      </c>
      <c r="D49" s="52">
        <f>RO!M8</f>
        <v>0</v>
      </c>
    </row>
    <row r="50" spans="1:4" hidden="1" x14ac:dyDescent="0.25">
      <c r="A50" s="52" t="s">
        <v>809</v>
      </c>
      <c r="B50" s="52" t="s">
        <v>159</v>
      </c>
      <c r="C50" s="52">
        <f>RO!AB8</f>
        <v>0</v>
      </c>
      <c r="D50" s="52">
        <f>RO!AC8</f>
        <v>0</v>
      </c>
    </row>
    <row r="51" spans="1:4" hidden="1" x14ac:dyDescent="0.25">
      <c r="A51" s="52" t="s">
        <v>677</v>
      </c>
      <c r="B51" s="52" t="s">
        <v>159</v>
      </c>
      <c r="C51" s="52">
        <f>RO!AJ8</f>
        <v>0</v>
      </c>
      <c r="D51" s="52">
        <f>RO!AK8</f>
        <v>0</v>
      </c>
    </row>
    <row r="52" spans="1:4" hidden="1" x14ac:dyDescent="0.25">
      <c r="A52" s="52" t="s">
        <v>682</v>
      </c>
      <c r="B52" s="52" t="s">
        <v>159</v>
      </c>
      <c r="C52" s="52">
        <f>RO!AZ8</f>
        <v>0</v>
      </c>
      <c r="D52" s="52">
        <f>RO!BA8</f>
        <v>0</v>
      </c>
    </row>
    <row r="53" spans="1:4" hidden="1" x14ac:dyDescent="0.25">
      <c r="A53" s="52" t="s">
        <v>200</v>
      </c>
      <c r="B53" s="52" t="s">
        <v>159</v>
      </c>
      <c r="C53" s="52">
        <f>RO!J8</f>
        <v>0</v>
      </c>
      <c r="D53" s="52">
        <f>RO!K8</f>
        <v>0</v>
      </c>
    </row>
    <row r="54" spans="1:4" hidden="1" x14ac:dyDescent="0.25">
      <c r="A54" s="52" t="s">
        <v>808</v>
      </c>
      <c r="B54" s="52" t="s">
        <v>159</v>
      </c>
      <c r="C54" s="52">
        <f>RO!D8</f>
        <v>0</v>
      </c>
      <c r="D54" s="52">
        <f>RO!E8</f>
        <v>0</v>
      </c>
    </row>
    <row r="55" spans="1:4" hidden="1" x14ac:dyDescent="0.25">
      <c r="A55" s="52" t="s">
        <v>681</v>
      </c>
      <c r="B55" s="52" t="s">
        <v>159</v>
      </c>
      <c r="C55" s="52">
        <f>RO!AX8</f>
        <v>0</v>
      </c>
      <c r="D55" s="52">
        <f>RO!AY8</f>
        <v>0</v>
      </c>
    </row>
    <row r="56" spans="1:4" hidden="1" x14ac:dyDescent="0.25">
      <c r="A56" s="52" t="s">
        <v>210</v>
      </c>
      <c r="B56" s="52" t="s">
        <v>159</v>
      </c>
      <c r="C56" s="52">
        <f>RO!H8</f>
        <v>0</v>
      </c>
      <c r="D56" s="52">
        <f>RO!I8</f>
        <v>0</v>
      </c>
    </row>
    <row r="57" spans="1:4" hidden="1" x14ac:dyDescent="0.25">
      <c r="A57" s="52" t="s">
        <v>215</v>
      </c>
      <c r="B57" s="52" t="s">
        <v>159</v>
      </c>
      <c r="C57" s="52">
        <f>RO!B8</f>
        <v>0</v>
      </c>
      <c r="D57" s="52">
        <f>RO!C8</f>
        <v>0</v>
      </c>
    </row>
    <row r="58" spans="1:4" hidden="1" x14ac:dyDescent="0.25">
      <c r="A58" s="52" t="s">
        <v>220</v>
      </c>
      <c r="B58" s="52" t="s">
        <v>159</v>
      </c>
      <c r="C58" s="52">
        <f>RO!F8</f>
        <v>0</v>
      </c>
      <c r="D58" s="52">
        <f>RO!G8</f>
        <v>0</v>
      </c>
    </row>
    <row r="59" spans="1:4" hidden="1" x14ac:dyDescent="0.25">
      <c r="A59" s="52" t="s">
        <v>699</v>
      </c>
      <c r="B59" s="52" t="s">
        <v>224</v>
      </c>
      <c r="C59" s="52">
        <f>TV!J8</f>
        <v>0</v>
      </c>
      <c r="D59" s="52">
        <f>TV!K8</f>
        <v>0</v>
      </c>
    </row>
    <row r="60" spans="1:4" hidden="1" x14ac:dyDescent="0.25">
      <c r="A60" s="52" t="s">
        <v>445</v>
      </c>
      <c r="B60" s="52" t="s">
        <v>224</v>
      </c>
      <c r="C60" s="52">
        <f>TV!D8</f>
        <v>0</v>
      </c>
      <c r="D60" s="52">
        <f>TV!E8</f>
        <v>0</v>
      </c>
    </row>
    <row r="61" spans="1:4" hidden="1" x14ac:dyDescent="0.25">
      <c r="A61" s="52" t="s">
        <v>450</v>
      </c>
      <c r="B61" s="52" t="s">
        <v>224</v>
      </c>
      <c r="C61" s="52">
        <f>TV!H8</f>
        <v>0</v>
      </c>
      <c r="D61" s="52">
        <f>TV!I8</f>
        <v>0</v>
      </c>
    </row>
    <row r="62" spans="1:4" hidden="1" x14ac:dyDescent="0.25">
      <c r="A62" s="52" t="s">
        <v>455</v>
      </c>
      <c r="B62" s="52" t="s">
        <v>224</v>
      </c>
      <c r="C62" s="52">
        <f>TV!B8</f>
        <v>0</v>
      </c>
      <c r="D62" s="52">
        <f>TV!C8</f>
        <v>0</v>
      </c>
    </row>
    <row r="63" spans="1:4" hidden="1" x14ac:dyDescent="0.25">
      <c r="A63" s="52" t="s">
        <v>703</v>
      </c>
      <c r="B63" s="52" t="s">
        <v>224</v>
      </c>
      <c r="C63" s="52">
        <f>TV!L8</f>
        <v>0</v>
      </c>
      <c r="D63" s="52">
        <f>TV!M8</f>
        <v>0</v>
      </c>
    </row>
    <row r="64" spans="1:4" hidden="1" x14ac:dyDescent="0.25">
      <c r="A64" s="52" t="s">
        <v>462</v>
      </c>
      <c r="B64" s="52" t="s">
        <v>224</v>
      </c>
      <c r="C64" s="52">
        <f>TV!F8</f>
        <v>0</v>
      </c>
      <c r="D64" s="52">
        <f>TV!G8</f>
        <v>0</v>
      </c>
    </row>
    <row r="65" spans="1:4" hidden="1" x14ac:dyDescent="0.25">
      <c r="A65" s="52" t="s">
        <v>36</v>
      </c>
      <c r="B65" s="52" t="s">
        <v>60</v>
      </c>
      <c r="C65" s="52">
        <f>VE!BP8</f>
        <v>0</v>
      </c>
      <c r="D65" s="52">
        <f>VE!BQ8</f>
        <v>0</v>
      </c>
    </row>
    <row r="66" spans="1:4" hidden="1" x14ac:dyDescent="0.25">
      <c r="A66" s="52" t="s">
        <v>40</v>
      </c>
      <c r="B66" s="52" t="s">
        <v>60</v>
      </c>
      <c r="C66" s="52">
        <f>VE!BR8</f>
        <v>0</v>
      </c>
      <c r="D66" s="52">
        <f>VE!BS8</f>
        <v>0</v>
      </c>
    </row>
    <row r="67" spans="1:4" hidden="1" x14ac:dyDescent="0.25">
      <c r="A67" s="52" t="s">
        <v>42</v>
      </c>
      <c r="B67" s="52" t="s">
        <v>60</v>
      </c>
      <c r="C67" s="52">
        <f>VE!BV8</f>
        <v>0</v>
      </c>
      <c r="D67" s="52">
        <f>VE!BW8</f>
        <v>0</v>
      </c>
    </row>
    <row r="68" spans="1:4" hidden="1" x14ac:dyDescent="0.25">
      <c r="A68" s="52" t="s">
        <v>43</v>
      </c>
      <c r="B68" s="52" t="s">
        <v>60</v>
      </c>
      <c r="C68" s="52">
        <f>VE!N8</f>
        <v>0</v>
      </c>
      <c r="D68" s="52">
        <f>VE!O8</f>
        <v>0</v>
      </c>
    </row>
    <row r="69" spans="1:4" hidden="1" x14ac:dyDescent="0.25">
      <c r="A69" s="52" t="s">
        <v>44</v>
      </c>
      <c r="B69" s="52" t="s">
        <v>60</v>
      </c>
      <c r="C69" s="52">
        <f>VE!H8</f>
        <v>0</v>
      </c>
      <c r="D69" s="52">
        <f>VE!I8</f>
        <v>0</v>
      </c>
    </row>
    <row r="70" spans="1:4" hidden="1" x14ac:dyDescent="0.25">
      <c r="A70" s="52" t="s">
        <v>725</v>
      </c>
      <c r="B70" s="52" t="s">
        <v>60</v>
      </c>
      <c r="C70" s="52">
        <f>VE!D8</f>
        <v>0</v>
      </c>
      <c r="D70" s="52">
        <f>VE!E8</f>
        <v>0</v>
      </c>
    </row>
    <row r="71" spans="1:4" hidden="1" x14ac:dyDescent="0.25">
      <c r="A71" s="52" t="s">
        <v>46</v>
      </c>
      <c r="B71" s="52" t="s">
        <v>60</v>
      </c>
      <c r="C71" s="52">
        <f>VE!V8</f>
        <v>0</v>
      </c>
      <c r="D71" s="52">
        <f>VE!W8</f>
        <v>0</v>
      </c>
    </row>
    <row r="72" spans="1:4" hidden="1" x14ac:dyDescent="0.25">
      <c r="A72" s="52" t="s">
        <v>47</v>
      </c>
      <c r="B72" s="52" t="s">
        <v>60</v>
      </c>
      <c r="C72" s="52">
        <f>VE!X8</f>
        <v>0</v>
      </c>
      <c r="D72" s="52">
        <f>VE!Y8</f>
        <v>0</v>
      </c>
    </row>
    <row r="73" spans="1:4" hidden="1" x14ac:dyDescent="0.25">
      <c r="A73" s="52" t="s">
        <v>48</v>
      </c>
      <c r="B73" s="52" t="s">
        <v>60</v>
      </c>
      <c r="C73" s="52">
        <f>VE!AN8</f>
        <v>0</v>
      </c>
      <c r="D73" s="52">
        <f>VE!AO8</f>
        <v>0</v>
      </c>
    </row>
    <row r="74" spans="1:4" hidden="1" x14ac:dyDescent="0.25">
      <c r="A74" s="52" t="s">
        <v>49</v>
      </c>
      <c r="B74" s="52" t="s">
        <v>60</v>
      </c>
      <c r="C74" s="52">
        <f>VE!BL8</f>
        <v>0</v>
      </c>
      <c r="D74" s="52">
        <f>VE!BM8</f>
        <v>0</v>
      </c>
    </row>
    <row r="75" spans="1:4" hidden="1" x14ac:dyDescent="0.25">
      <c r="A75" s="52" t="s">
        <v>51</v>
      </c>
      <c r="B75" s="52" t="s">
        <v>60</v>
      </c>
      <c r="C75" s="52">
        <f>VE!BB8</f>
        <v>0</v>
      </c>
      <c r="D75" s="52">
        <f>VE!BC8</f>
        <v>0</v>
      </c>
    </row>
    <row r="76" spans="1:4" hidden="1" x14ac:dyDescent="0.25">
      <c r="A76" s="52" t="s">
        <v>52</v>
      </c>
      <c r="B76" s="52" t="s">
        <v>60</v>
      </c>
      <c r="C76" s="52">
        <f>VE!BD8</f>
        <v>0</v>
      </c>
      <c r="D76" s="52">
        <f>VE!BE8</f>
        <v>0</v>
      </c>
    </row>
    <row r="77" spans="1:4" hidden="1" x14ac:dyDescent="0.25">
      <c r="A77" s="52" t="s">
        <v>53</v>
      </c>
      <c r="B77" s="52" t="s">
        <v>60</v>
      </c>
      <c r="C77" s="52">
        <f>VE!BF8</f>
        <v>0</v>
      </c>
      <c r="D77" s="52">
        <f>VE!BG8</f>
        <v>0</v>
      </c>
    </row>
    <row r="78" spans="1:4" hidden="1" x14ac:dyDescent="0.25">
      <c r="A78" s="52" t="s">
        <v>55</v>
      </c>
      <c r="B78" s="52" t="s">
        <v>60</v>
      </c>
      <c r="C78" s="52">
        <f>VE!AX8</f>
        <v>0</v>
      </c>
      <c r="D78" s="52">
        <f>VE!AY8</f>
        <v>0</v>
      </c>
    </row>
    <row r="79" spans="1:4" x14ac:dyDescent="0.25">
      <c r="A79" s="52" t="s">
        <v>225</v>
      </c>
      <c r="B79" s="52" t="s">
        <v>60</v>
      </c>
      <c r="C79" s="52">
        <f>VE!AL8</f>
        <v>2</v>
      </c>
      <c r="D79" s="52">
        <f>VE!AM8</f>
        <v>2</v>
      </c>
    </row>
    <row r="80" spans="1:4" hidden="1" x14ac:dyDescent="0.25">
      <c r="A80" s="52" t="s">
        <v>228</v>
      </c>
      <c r="B80" s="52" t="s">
        <v>60</v>
      </c>
      <c r="C80" s="52">
        <f>VE!P8</f>
        <v>0</v>
      </c>
      <c r="D80" s="52">
        <f>VE!Q8</f>
        <v>0</v>
      </c>
    </row>
    <row r="81" spans="1:4" hidden="1" x14ac:dyDescent="0.25">
      <c r="A81" s="52" t="s">
        <v>231</v>
      </c>
      <c r="B81" s="52" t="s">
        <v>60</v>
      </c>
      <c r="C81" s="52">
        <f>VE!BT8</f>
        <v>0</v>
      </c>
      <c r="D81" s="52">
        <f>VE!BU8</f>
        <v>0</v>
      </c>
    </row>
    <row r="82" spans="1:4" hidden="1" x14ac:dyDescent="0.25">
      <c r="A82" s="52" t="s">
        <v>236</v>
      </c>
      <c r="B82" s="52" t="s">
        <v>60</v>
      </c>
      <c r="C82" s="52">
        <f>VE!AH8</f>
        <v>0</v>
      </c>
      <c r="D82" s="52">
        <f>VE!AI8</f>
        <v>0</v>
      </c>
    </row>
    <row r="83" spans="1:4" hidden="1" x14ac:dyDescent="0.25">
      <c r="A83" s="52" t="s">
        <v>238</v>
      </c>
      <c r="B83" s="52" t="s">
        <v>60</v>
      </c>
      <c r="C83" s="52">
        <f>VE!R8</f>
        <v>0</v>
      </c>
      <c r="D83" s="52">
        <f>VE!S8</f>
        <v>0</v>
      </c>
    </row>
    <row r="84" spans="1:4" hidden="1" x14ac:dyDescent="0.25">
      <c r="A84" s="52" t="s">
        <v>245</v>
      </c>
      <c r="B84" s="52" t="s">
        <v>60</v>
      </c>
      <c r="C84" s="52">
        <f>VE!AD8</f>
        <v>0</v>
      </c>
      <c r="D84" s="52">
        <f>VE!AE8</f>
        <v>0</v>
      </c>
    </row>
    <row r="85" spans="1:4" hidden="1" x14ac:dyDescent="0.25">
      <c r="A85" s="52" t="s">
        <v>247</v>
      </c>
      <c r="B85" s="52" t="s">
        <v>60</v>
      </c>
      <c r="C85" s="52">
        <f>VE!AZ8</f>
        <v>0</v>
      </c>
      <c r="D85" s="52">
        <f>VE!BA8</f>
        <v>0</v>
      </c>
    </row>
    <row r="86" spans="1:4" hidden="1" x14ac:dyDescent="0.25">
      <c r="A86" s="52" t="s">
        <v>732</v>
      </c>
      <c r="B86" s="52" t="s">
        <v>60</v>
      </c>
      <c r="C86" s="52">
        <f>VE!AP8</f>
        <v>0</v>
      </c>
      <c r="D86" s="52">
        <f>VE!AQ8</f>
        <v>0</v>
      </c>
    </row>
    <row r="87" spans="1:4" hidden="1" x14ac:dyDescent="0.25">
      <c r="A87" s="52" t="s">
        <v>252</v>
      </c>
      <c r="B87" s="52" t="s">
        <v>60</v>
      </c>
      <c r="C87" s="52" t="str">
        <f>VE!L8</f>
        <v>1 (p)</v>
      </c>
      <c r="D87" s="52" t="str">
        <f>VE!M8</f>
        <v>1 (p)</v>
      </c>
    </row>
    <row r="88" spans="1:4" hidden="1" x14ac:dyDescent="0.25">
      <c r="A88" s="52" t="s">
        <v>722</v>
      </c>
      <c r="B88" s="52" t="s">
        <v>60</v>
      </c>
      <c r="C88" s="52">
        <f>VE!B8</f>
        <v>0</v>
      </c>
      <c r="D88" s="52">
        <f>VE!C8</f>
        <v>0</v>
      </c>
    </row>
    <row r="89" spans="1:4" hidden="1" x14ac:dyDescent="0.25">
      <c r="A89" s="52" t="s">
        <v>253</v>
      </c>
      <c r="B89" s="52" t="s">
        <v>60</v>
      </c>
      <c r="C89" s="52">
        <f>VE!BH8</f>
        <v>0</v>
      </c>
      <c r="D89" s="52">
        <f>VE!BI8</f>
        <v>0</v>
      </c>
    </row>
    <row r="90" spans="1:4" hidden="1" x14ac:dyDescent="0.25">
      <c r="A90" s="52" t="s">
        <v>254</v>
      </c>
      <c r="B90" s="52" t="s">
        <v>60</v>
      </c>
      <c r="C90" s="52">
        <f>VE!AV8</f>
        <v>0</v>
      </c>
      <c r="D90" s="52">
        <f>VE!AW8</f>
        <v>0</v>
      </c>
    </row>
    <row r="91" spans="1:4" hidden="1" x14ac:dyDescent="0.25">
      <c r="A91" s="52" t="s">
        <v>255</v>
      </c>
      <c r="B91" s="52" t="s">
        <v>60</v>
      </c>
      <c r="C91" s="52">
        <f>VE!BJ8</f>
        <v>0</v>
      </c>
      <c r="D91" s="52">
        <f>VE!BK8</f>
        <v>0</v>
      </c>
    </row>
    <row r="92" spans="1:4" hidden="1" x14ac:dyDescent="0.25">
      <c r="A92" s="52" t="s">
        <v>57</v>
      </c>
      <c r="B92" s="52" t="s">
        <v>60</v>
      </c>
      <c r="C92" s="52" t="str">
        <f>VE!F8</f>
        <v>1(p)</v>
      </c>
      <c r="D92" s="52" t="str">
        <f>VE!G8</f>
        <v>1(p)</v>
      </c>
    </row>
    <row r="93" spans="1:4" hidden="1" x14ac:dyDescent="0.25">
      <c r="A93" s="52" t="s">
        <v>58</v>
      </c>
      <c r="B93" s="52" t="s">
        <v>60</v>
      </c>
      <c r="C93" s="52">
        <f>VE!AR8</f>
        <v>0</v>
      </c>
      <c r="D93" s="52">
        <f>VE!AS8</f>
        <v>0</v>
      </c>
    </row>
    <row r="94" spans="1:4" hidden="1" x14ac:dyDescent="0.25">
      <c r="A94" s="52" t="s">
        <v>59</v>
      </c>
      <c r="B94" s="52" t="s">
        <v>60</v>
      </c>
      <c r="C94" s="52">
        <f>VE!AT8</f>
        <v>0</v>
      </c>
      <c r="D94" s="52">
        <f>VE!AU8</f>
        <v>0</v>
      </c>
    </row>
    <row r="95" spans="1:4" hidden="1" x14ac:dyDescent="0.25">
      <c r="A95" s="52" t="s">
        <v>17</v>
      </c>
      <c r="B95" s="52" t="s">
        <v>526</v>
      </c>
      <c r="C95" s="52">
        <f>VI!B8</f>
        <v>0</v>
      </c>
      <c r="D95" s="52">
        <f>VI!C8</f>
        <v>0</v>
      </c>
    </row>
    <row r="96" spans="1:4" hidden="1" x14ac:dyDescent="0.25">
      <c r="A96" s="52" t="s">
        <v>531</v>
      </c>
      <c r="B96" s="52" t="s">
        <v>526</v>
      </c>
      <c r="C96" s="52">
        <f>VI!N8</f>
        <v>0</v>
      </c>
      <c r="D96" s="52">
        <f>VI!O8</f>
        <v>0</v>
      </c>
    </row>
    <row r="97" spans="1:4" hidden="1" x14ac:dyDescent="0.25">
      <c r="A97" s="52" t="s">
        <v>18</v>
      </c>
      <c r="B97" s="52" t="s">
        <v>526</v>
      </c>
      <c r="C97" s="52">
        <f>VI!D8</f>
        <v>0</v>
      </c>
      <c r="D97" s="52">
        <f>VI!E8</f>
        <v>0</v>
      </c>
    </row>
    <row r="98" spans="1:4" hidden="1" x14ac:dyDescent="0.25">
      <c r="A98" s="52" t="s">
        <v>19</v>
      </c>
      <c r="B98" s="52" t="s">
        <v>526</v>
      </c>
      <c r="C98" s="52">
        <f>VI!H8</f>
        <v>0</v>
      </c>
      <c r="D98" s="52">
        <f>VI!I8</f>
        <v>0</v>
      </c>
    </row>
    <row r="99" spans="1:4" hidden="1" x14ac:dyDescent="0.25">
      <c r="A99" s="52" t="s">
        <v>21</v>
      </c>
      <c r="B99" s="52" t="s">
        <v>526</v>
      </c>
      <c r="C99" s="52">
        <f>VI!P8</f>
        <v>0</v>
      </c>
      <c r="D99" s="52">
        <f>VI!Q8</f>
        <v>0</v>
      </c>
    </row>
    <row r="100" spans="1:4" hidden="1" x14ac:dyDescent="0.25">
      <c r="A100" s="52" t="s">
        <v>546</v>
      </c>
      <c r="B100" s="52" t="s">
        <v>526</v>
      </c>
      <c r="C100" s="52">
        <f>VI!F8</f>
        <v>0</v>
      </c>
      <c r="D100" s="52">
        <f>VI!G8</f>
        <v>0</v>
      </c>
    </row>
    <row r="101" spans="1:4" hidden="1" x14ac:dyDescent="0.25">
      <c r="A101" s="52" t="s">
        <v>550</v>
      </c>
      <c r="B101" s="52" t="s">
        <v>526</v>
      </c>
      <c r="C101" s="52">
        <f>VI!J8</f>
        <v>0</v>
      </c>
      <c r="D101" s="52">
        <f>VI!K8</f>
        <v>0</v>
      </c>
    </row>
    <row r="102" spans="1:4" hidden="1" x14ac:dyDescent="0.25">
      <c r="A102" s="52" t="s">
        <v>555</v>
      </c>
      <c r="B102" s="52" t="s">
        <v>526</v>
      </c>
      <c r="C102" s="52">
        <f>VI!L8</f>
        <v>0</v>
      </c>
      <c r="D102" s="52">
        <f>VI!M8</f>
        <v>0</v>
      </c>
    </row>
    <row r="103" spans="1:4" ht="15.75" hidden="1" x14ac:dyDescent="0.25">
      <c r="A103" s="53" t="s">
        <v>645</v>
      </c>
      <c r="B103" s="52" t="s">
        <v>559</v>
      </c>
      <c r="C103" s="52">
        <f>VR!J8</f>
        <v>0</v>
      </c>
      <c r="D103" s="52">
        <f>VR!K8</f>
        <v>0</v>
      </c>
    </row>
    <row r="104" spans="1:4" hidden="1" x14ac:dyDescent="0.25">
      <c r="A104" s="52" t="s">
        <v>128</v>
      </c>
      <c r="B104" s="52" t="s">
        <v>559</v>
      </c>
      <c r="C104" s="52">
        <f>VR!B8</f>
        <v>0</v>
      </c>
      <c r="D104" s="52">
        <f>VR!C8</f>
        <v>0</v>
      </c>
    </row>
    <row r="105" spans="1:4" hidden="1" x14ac:dyDescent="0.25">
      <c r="A105" s="52" t="s">
        <v>648</v>
      </c>
      <c r="B105" s="52" t="s">
        <v>559</v>
      </c>
      <c r="C105" s="52">
        <f>VR!D8</f>
        <v>0</v>
      </c>
      <c r="D105" s="52">
        <f>VR!E8</f>
        <v>0</v>
      </c>
    </row>
    <row r="106" spans="1:4" hidden="1" x14ac:dyDescent="0.25">
      <c r="A106" s="52" t="s">
        <v>657</v>
      </c>
      <c r="B106" s="52" t="s">
        <v>559</v>
      </c>
      <c r="C106" s="52">
        <f>VR!BL8</f>
        <v>0</v>
      </c>
      <c r="D106" s="52">
        <f>VR!BM8</f>
        <v>0</v>
      </c>
    </row>
    <row r="107" spans="1:4" hidden="1" x14ac:dyDescent="0.25">
      <c r="A107" s="52" t="s">
        <v>384</v>
      </c>
      <c r="B107" s="52" t="s">
        <v>559</v>
      </c>
      <c r="C107" s="52">
        <f>VR!AP8</f>
        <v>0</v>
      </c>
      <c r="D107" s="52">
        <f>VR!AQ8</f>
        <v>0</v>
      </c>
    </row>
    <row r="108" spans="1:4" hidden="1" x14ac:dyDescent="0.25">
      <c r="A108" s="52" t="s">
        <v>389</v>
      </c>
      <c r="B108" s="52" t="s">
        <v>559</v>
      </c>
      <c r="C108" s="52" t="str">
        <f>VR!N8</f>
        <v>1 (p)</v>
      </c>
      <c r="D108" s="52" t="str">
        <f>VR!O8</f>
        <v>2 (p)</v>
      </c>
    </row>
    <row r="109" spans="1:4" hidden="1" x14ac:dyDescent="0.25">
      <c r="A109" s="52" t="s">
        <v>9</v>
      </c>
      <c r="B109" s="52" t="s">
        <v>559</v>
      </c>
      <c r="C109" s="52">
        <f>VR!AV8</f>
        <v>0</v>
      </c>
      <c r="D109" s="52">
        <f>VR!AW8</f>
        <v>0</v>
      </c>
    </row>
    <row r="110" spans="1:4" hidden="1" x14ac:dyDescent="0.25">
      <c r="A110" s="52" t="s">
        <v>139</v>
      </c>
      <c r="B110" s="52" t="s">
        <v>559</v>
      </c>
      <c r="C110" s="52">
        <f>VR!P8</f>
        <v>0</v>
      </c>
      <c r="D110" s="52">
        <f>VR!Q8</f>
        <v>0</v>
      </c>
    </row>
    <row r="111" spans="1:4" hidden="1" x14ac:dyDescent="0.25">
      <c r="A111" s="52" t="s">
        <v>401</v>
      </c>
      <c r="B111" s="52" t="s">
        <v>559</v>
      </c>
      <c r="C111" s="52">
        <f>VR!AT8</f>
        <v>0</v>
      </c>
      <c r="D111" s="52">
        <f>VR!AU8</f>
        <v>0</v>
      </c>
    </row>
    <row r="112" spans="1:4" hidden="1" x14ac:dyDescent="0.25">
      <c r="A112" s="52" t="s">
        <v>10</v>
      </c>
      <c r="B112" s="52" t="s">
        <v>559</v>
      </c>
      <c r="C112" s="52">
        <f>VR!AX8</f>
        <v>0</v>
      </c>
      <c r="D112" s="52">
        <f>VR!AY8</f>
        <v>0</v>
      </c>
    </row>
    <row r="113" spans="1:4" hidden="1" x14ac:dyDescent="0.25">
      <c r="A113" s="52" t="s">
        <v>15</v>
      </c>
      <c r="B113" s="52" t="s">
        <v>559</v>
      </c>
      <c r="C113" s="52">
        <f>VR!BJ8</f>
        <v>0</v>
      </c>
      <c r="D113" s="52">
        <f>VR!BK8</f>
        <v>0</v>
      </c>
    </row>
    <row r="114" spans="1:4" hidden="1" x14ac:dyDescent="0.25">
      <c r="A114" s="52" t="s">
        <v>675</v>
      </c>
      <c r="B114" s="52" t="s">
        <v>559</v>
      </c>
      <c r="C114" s="5">
        <f>VR!L8</f>
        <v>0</v>
      </c>
      <c r="D114" s="5">
        <f>VR!M8</f>
        <v>0</v>
      </c>
    </row>
    <row r="115" spans="1:4" hidden="1" x14ac:dyDescent="0.25">
      <c r="A115" s="52" t="s">
        <v>643</v>
      </c>
      <c r="B115" s="52" t="s">
        <v>559</v>
      </c>
      <c r="C115" s="52">
        <f>VR!AH8</f>
        <v>0</v>
      </c>
      <c r="D115" s="52">
        <f>VR!AI8</f>
        <v>0</v>
      </c>
    </row>
    <row r="116" spans="1:4" hidden="1" x14ac:dyDescent="0.25">
      <c r="A116" s="52" t="s">
        <v>579</v>
      </c>
      <c r="B116" s="52" t="s">
        <v>559</v>
      </c>
      <c r="C116" s="52">
        <f>VR!AF8</f>
        <v>0</v>
      </c>
      <c r="D116" s="52">
        <f>VR!AG8</f>
        <v>0</v>
      </c>
    </row>
    <row r="117" spans="1:4" hidden="1" x14ac:dyDescent="0.25">
      <c r="A117" s="52" t="s">
        <v>2</v>
      </c>
      <c r="B117" s="52" t="s">
        <v>559</v>
      </c>
      <c r="C117" s="52">
        <f>VR!AJ8</f>
        <v>0</v>
      </c>
      <c r="D117" s="52">
        <f>VR!AK8</f>
        <v>0</v>
      </c>
    </row>
    <row r="118" spans="1:4" hidden="1" x14ac:dyDescent="0.25">
      <c r="A118" s="52" t="s">
        <v>655</v>
      </c>
      <c r="B118" s="52" t="s">
        <v>559</v>
      </c>
      <c r="C118" s="52">
        <f>VR!AZ8</f>
        <v>0</v>
      </c>
      <c r="D118" s="52">
        <f>VR!BA8</f>
        <v>0</v>
      </c>
    </row>
    <row r="119" spans="1:4" hidden="1" x14ac:dyDescent="0.25">
      <c r="A119" s="52" t="s">
        <v>654</v>
      </c>
      <c r="B119" s="52" t="s">
        <v>559</v>
      </c>
      <c r="C119" s="52">
        <f>VR!BP8</f>
        <v>0</v>
      </c>
      <c r="D119" s="52">
        <f>VR!BQ8</f>
        <v>0</v>
      </c>
    </row>
    <row r="120" spans="1:4" hidden="1" x14ac:dyDescent="0.25">
      <c r="A120" s="52" t="s">
        <v>650</v>
      </c>
      <c r="B120" s="52" t="s">
        <v>559</v>
      </c>
      <c r="C120" s="5">
        <f>VR!BR8</f>
        <v>0</v>
      </c>
      <c r="D120" s="5">
        <f>VR!BS8</f>
        <v>0</v>
      </c>
    </row>
    <row r="121" spans="1:4" hidden="1" x14ac:dyDescent="0.25">
      <c r="A121" s="52" t="s">
        <v>11</v>
      </c>
      <c r="B121" s="52" t="s">
        <v>559</v>
      </c>
      <c r="C121" s="52">
        <f>VR!BB8</f>
        <v>0</v>
      </c>
      <c r="D121" s="52">
        <f>VR!BC8</f>
        <v>0</v>
      </c>
    </row>
    <row r="122" spans="1:4" hidden="1" x14ac:dyDescent="0.25">
      <c r="A122" s="52" t="s">
        <v>145</v>
      </c>
      <c r="B122" s="52" t="s">
        <v>559</v>
      </c>
      <c r="C122" s="52">
        <f>VR!R8</f>
        <v>0</v>
      </c>
      <c r="D122" s="52">
        <f>VR!S8</f>
        <v>0</v>
      </c>
    </row>
    <row r="123" spans="1:4" hidden="1" x14ac:dyDescent="0.25">
      <c r="A123" s="52" t="s">
        <v>786</v>
      </c>
      <c r="B123" s="52" t="s">
        <v>559</v>
      </c>
      <c r="C123" s="52">
        <f>VR!Z8</f>
        <v>0</v>
      </c>
      <c r="D123" s="52">
        <f>VR!AA8</f>
        <v>0</v>
      </c>
    </row>
    <row r="124" spans="1:4" hidden="1" x14ac:dyDescent="0.25">
      <c r="A124" s="52" t="s">
        <v>146</v>
      </c>
      <c r="B124" s="52" t="s">
        <v>559</v>
      </c>
      <c r="C124" s="52">
        <f>VR!T8</f>
        <v>0</v>
      </c>
      <c r="D124" s="52">
        <f>VR!U8</f>
        <v>0</v>
      </c>
    </row>
    <row r="125" spans="1:4" hidden="1" x14ac:dyDescent="0.25">
      <c r="A125" s="52" t="s">
        <v>148</v>
      </c>
      <c r="B125" s="52" t="s">
        <v>559</v>
      </c>
      <c r="C125" s="52">
        <f>VR!X8</f>
        <v>0</v>
      </c>
      <c r="D125" s="52">
        <f>VR!Y8</f>
        <v>0</v>
      </c>
    </row>
    <row r="126" spans="1:4" hidden="1" x14ac:dyDescent="0.25">
      <c r="A126" s="52" t="s">
        <v>12</v>
      </c>
      <c r="B126" s="52" t="s">
        <v>559</v>
      </c>
      <c r="C126" s="52">
        <f>VR!BD8</f>
        <v>0</v>
      </c>
      <c r="D126" s="52">
        <f>VR!BE8</f>
        <v>0</v>
      </c>
    </row>
    <row r="127" spans="1:4" hidden="1" x14ac:dyDescent="0.25">
      <c r="A127" s="52" t="s">
        <v>592</v>
      </c>
      <c r="B127" s="52" t="s">
        <v>559</v>
      </c>
      <c r="C127" s="5"/>
      <c r="D127" s="5"/>
    </row>
    <row r="128" spans="1:4" hidden="1" x14ac:dyDescent="0.25">
      <c r="A128" s="52" t="s">
        <v>588</v>
      </c>
      <c r="B128" s="52" t="s">
        <v>559</v>
      </c>
      <c r="C128" s="5">
        <f>VR!BH8</f>
        <v>0</v>
      </c>
      <c r="D128" s="5">
        <f>VR!BI8</f>
        <v>0</v>
      </c>
    </row>
    <row r="129" spans="1:4" hidden="1" x14ac:dyDescent="0.25">
      <c r="A129" s="52" t="s">
        <v>6</v>
      </c>
      <c r="B129" s="52" t="s">
        <v>559</v>
      </c>
      <c r="C129" s="52">
        <f>VR!AR8</f>
        <v>0</v>
      </c>
      <c r="D129" s="52">
        <f>VR!AS8</f>
        <v>0</v>
      </c>
    </row>
    <row r="130" spans="1:4" hidden="1" x14ac:dyDescent="0.25">
      <c r="A130" s="52" t="s">
        <v>150</v>
      </c>
      <c r="B130" s="52" t="s">
        <v>559</v>
      </c>
      <c r="C130" s="52">
        <f>VR!AB8</f>
        <v>0</v>
      </c>
      <c r="D130" s="52">
        <f>VR!AC8</f>
        <v>0</v>
      </c>
    </row>
    <row r="131" spans="1:4" hidden="1" x14ac:dyDescent="0.25">
      <c r="A131" s="52" t="s">
        <v>671</v>
      </c>
      <c r="B131" s="52" t="s">
        <v>559</v>
      </c>
      <c r="C131" s="52">
        <f>VR!F8</f>
        <v>0</v>
      </c>
      <c r="D131" s="52">
        <f>VR!G8</f>
        <v>0</v>
      </c>
    </row>
    <row r="132" spans="1:4" hidden="1" x14ac:dyDescent="0.25">
      <c r="A132" s="52" t="s">
        <v>16</v>
      </c>
      <c r="B132" s="52" t="s">
        <v>559</v>
      </c>
      <c r="C132" s="52">
        <f>VR!BN8</f>
        <v>0</v>
      </c>
      <c r="D132" s="52">
        <f>VR!BO8</f>
        <v>0</v>
      </c>
    </row>
    <row r="133" spans="1:4" hidden="1" x14ac:dyDescent="0.25">
      <c r="A133" s="52" t="s">
        <v>3</v>
      </c>
      <c r="B133" s="52" t="s">
        <v>559</v>
      </c>
      <c r="C133" s="52">
        <f>VR!AL8</f>
        <v>0</v>
      </c>
      <c r="D133" s="52">
        <f>VR!AM8</f>
        <v>0</v>
      </c>
    </row>
    <row r="134" spans="1:4" hidden="1" x14ac:dyDescent="0.25">
      <c r="A134" s="52" t="s">
        <v>4</v>
      </c>
      <c r="B134" s="52" t="s">
        <v>559</v>
      </c>
      <c r="C134" s="52">
        <f>VR!AN8</f>
        <v>0</v>
      </c>
      <c r="D134" s="52">
        <f>VR!AO8</f>
        <v>0</v>
      </c>
    </row>
    <row r="135" spans="1:4" hidden="1" x14ac:dyDescent="0.25">
      <c r="A135" s="52" t="s">
        <v>147</v>
      </c>
      <c r="B135" s="52" t="s">
        <v>559</v>
      </c>
      <c r="C135" s="52">
        <f>VR!V8</f>
        <v>0</v>
      </c>
      <c r="D135" s="52">
        <f>VR!W8</f>
        <v>0</v>
      </c>
    </row>
    <row r="136" spans="1:4" hidden="1" x14ac:dyDescent="0.25">
      <c r="A136" s="52" t="s">
        <v>0</v>
      </c>
      <c r="B136" s="52" t="s">
        <v>559</v>
      </c>
      <c r="C136" s="52">
        <f>VR!AD8</f>
        <v>0</v>
      </c>
      <c r="D136" s="52">
        <f>VR!AE8</f>
        <v>0</v>
      </c>
    </row>
    <row r="137" spans="1:4" hidden="1" x14ac:dyDescent="0.25">
      <c r="A137" s="52" t="s">
        <v>788</v>
      </c>
      <c r="B137" s="52" t="s">
        <v>62</v>
      </c>
      <c r="C137" s="52">
        <f>BZ!B8</f>
        <v>0</v>
      </c>
      <c r="D137" s="52">
        <f>BZ!C8</f>
        <v>0</v>
      </c>
    </row>
    <row r="138" spans="1:4" hidden="1" x14ac:dyDescent="0.25">
      <c r="A138" s="52" t="s">
        <v>789</v>
      </c>
      <c r="B138" s="52" t="s">
        <v>62</v>
      </c>
      <c r="C138" s="52">
        <f>BZ!D8</f>
        <v>0</v>
      </c>
      <c r="D138" s="52">
        <f>BZ!E8</f>
        <v>0</v>
      </c>
    </row>
    <row r="139" spans="1:4" hidden="1" x14ac:dyDescent="0.25">
      <c r="A139" s="52" t="s">
        <v>790</v>
      </c>
      <c r="B139" s="52" t="s">
        <v>62</v>
      </c>
      <c r="C139" s="52">
        <f>BZ!F8</f>
        <v>0</v>
      </c>
      <c r="D139" s="52">
        <f>BZ!G8</f>
        <v>0</v>
      </c>
    </row>
    <row r="140" spans="1:4" hidden="1" x14ac:dyDescent="0.25">
      <c r="A140" s="52" t="s">
        <v>791</v>
      </c>
      <c r="B140" s="52" t="s">
        <v>62</v>
      </c>
      <c r="C140" s="52">
        <f>BZ!P8</f>
        <v>0</v>
      </c>
      <c r="D140" s="52">
        <f>BZ!Q8</f>
        <v>0</v>
      </c>
    </row>
    <row r="141" spans="1:4" hidden="1" x14ac:dyDescent="0.25">
      <c r="A141" s="52" t="s">
        <v>792</v>
      </c>
      <c r="B141" s="52" t="s">
        <v>62</v>
      </c>
      <c r="C141" s="52">
        <f>BZ!N8</f>
        <v>0</v>
      </c>
      <c r="D141" s="52">
        <f>BZ!O8</f>
        <v>0</v>
      </c>
    </row>
    <row r="142" spans="1:4" hidden="1" x14ac:dyDescent="0.25">
      <c r="A142" s="52" t="s">
        <v>793</v>
      </c>
      <c r="B142" s="52" t="s">
        <v>62</v>
      </c>
      <c r="C142" s="52">
        <f>BZ!L8</f>
        <v>0</v>
      </c>
      <c r="D142" s="52">
        <f>BZ!M8</f>
        <v>0</v>
      </c>
    </row>
    <row r="143" spans="1:4" hidden="1" x14ac:dyDescent="0.25">
      <c r="A143" s="52" t="s">
        <v>794</v>
      </c>
      <c r="B143" s="52" t="s">
        <v>62</v>
      </c>
      <c r="C143" s="52">
        <f>BZ!H8</f>
        <v>0</v>
      </c>
      <c r="D143" s="52">
        <f>BZ!I8</f>
        <v>0</v>
      </c>
    </row>
    <row r="144" spans="1:4" hidden="1" x14ac:dyDescent="0.25">
      <c r="A144" s="52" t="s">
        <v>795</v>
      </c>
      <c r="B144" s="52" t="s">
        <v>62</v>
      </c>
      <c r="C144" s="52">
        <f>BZ!J8</f>
        <v>0</v>
      </c>
      <c r="D144" s="52">
        <f>BZ!K8</f>
        <v>0</v>
      </c>
    </row>
    <row r="145" spans="1:4" hidden="1" x14ac:dyDescent="0.25">
      <c r="A145" s="52" t="s">
        <v>826</v>
      </c>
      <c r="B145" s="52" t="s">
        <v>824</v>
      </c>
      <c r="C145" s="52">
        <f>TN!B8</f>
        <v>0</v>
      </c>
      <c r="D145" s="52">
        <f>TN!C8</f>
        <v>0</v>
      </c>
    </row>
    <row r="146" spans="1:4" hidden="1" x14ac:dyDescent="0.25">
      <c r="A146" s="52" t="s">
        <v>869</v>
      </c>
      <c r="B146" s="52" t="s">
        <v>824</v>
      </c>
      <c r="C146" s="52">
        <f>TN!D8</f>
        <v>0</v>
      </c>
      <c r="D146" s="52">
        <f>TN!E8</f>
        <v>0</v>
      </c>
    </row>
    <row r="147" spans="1:4" hidden="1" x14ac:dyDescent="0.25">
      <c r="A147" s="52" t="s">
        <v>834</v>
      </c>
      <c r="B147" s="52" t="s">
        <v>824</v>
      </c>
      <c r="C147" s="52">
        <f>TN!F8</f>
        <v>0</v>
      </c>
      <c r="D147" s="52">
        <f>TN!G8</f>
        <v>0</v>
      </c>
    </row>
    <row r="148" spans="1:4" hidden="1" x14ac:dyDescent="0.25">
      <c r="A148" s="52" t="s">
        <v>816</v>
      </c>
      <c r="B148" s="52" t="s">
        <v>824</v>
      </c>
      <c r="C148" s="52">
        <f>TN!H8</f>
        <v>0</v>
      </c>
      <c r="D148" s="52">
        <f>TN!I8</f>
        <v>0</v>
      </c>
    </row>
    <row r="149" spans="1:4" hidden="1" x14ac:dyDescent="0.25">
      <c r="A149" s="52" t="s">
        <v>840</v>
      </c>
      <c r="B149" s="52" t="s">
        <v>824</v>
      </c>
      <c r="C149" s="52">
        <f>TN!J8</f>
        <v>0</v>
      </c>
      <c r="D149" s="52">
        <f>TN!K8</f>
        <v>0</v>
      </c>
    </row>
    <row r="150" spans="1:4" hidden="1" x14ac:dyDescent="0.25">
      <c r="A150" s="52" t="s">
        <v>818</v>
      </c>
      <c r="B150" s="52" t="s">
        <v>824</v>
      </c>
      <c r="C150" s="52">
        <f>TN!L8</f>
        <v>0</v>
      </c>
      <c r="D150" s="52">
        <f>TN!M8</f>
        <v>0</v>
      </c>
    </row>
    <row r="151" spans="1:4" hidden="1" x14ac:dyDescent="0.25">
      <c r="A151" s="52" t="s">
        <v>845</v>
      </c>
      <c r="B151" s="52" t="s">
        <v>824</v>
      </c>
      <c r="C151" s="52">
        <f>TN!N8</f>
        <v>0</v>
      </c>
      <c r="D151" s="52">
        <f>TN!O8</f>
        <v>0</v>
      </c>
    </row>
    <row r="152" spans="1:4" hidden="1" x14ac:dyDescent="0.25">
      <c r="A152" s="52" t="s">
        <v>820</v>
      </c>
      <c r="B152" s="52" t="s">
        <v>824</v>
      </c>
      <c r="C152" s="52">
        <f>TN!P8</f>
        <v>0</v>
      </c>
      <c r="D152" s="52">
        <f>TN!Q8</f>
        <v>0</v>
      </c>
    </row>
    <row r="153" spans="1:4" hidden="1" x14ac:dyDescent="0.25">
      <c r="A153" s="52" t="s">
        <v>821</v>
      </c>
      <c r="B153" s="52" t="s">
        <v>824</v>
      </c>
      <c r="C153" s="52">
        <f>TN!R8</f>
        <v>0</v>
      </c>
      <c r="D153" s="52">
        <f>TN!S8</f>
        <v>0</v>
      </c>
    </row>
    <row r="154" spans="1:4" hidden="1" x14ac:dyDescent="0.25">
      <c r="A154" s="52" t="s">
        <v>855</v>
      </c>
      <c r="B154" s="52" t="s">
        <v>824</v>
      </c>
      <c r="C154" s="52">
        <f>TN!T8</f>
        <v>0</v>
      </c>
      <c r="D154" s="52">
        <f>TN!U8</f>
        <v>0</v>
      </c>
    </row>
    <row r="156" spans="1:4" x14ac:dyDescent="0.25">
      <c r="A156" s="52" t="s">
        <v>888</v>
      </c>
      <c r="B156" s="52" t="s">
        <v>824</v>
      </c>
      <c r="C156" s="52">
        <f>SUM(C2:C155)</f>
        <v>2</v>
      </c>
      <c r="D156" s="52">
        <f>SUM(D2:D155)</f>
        <v>2</v>
      </c>
    </row>
  </sheetData>
  <autoFilter ref="A1:D154">
    <filterColumn colId="2">
      <filters>
        <filter val="2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S12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U1"/>
    </sheetView>
  </sheetViews>
  <sheetFormatPr defaultColWidth="8.85546875" defaultRowHeight="15" x14ac:dyDescent="0.25"/>
  <cols>
    <col min="1" max="1" width="25" style="12" customWidth="1"/>
    <col min="2" max="31" width="5.7109375" style="12" customWidth="1"/>
    <col min="32" max="69" width="5.42578125" style="12" customWidth="1"/>
    <col min="70" max="71" width="7.85546875" style="12" customWidth="1"/>
    <col min="72" max="16384" width="8.85546875" style="12"/>
  </cols>
  <sheetData>
    <row r="1" spans="1:71" s="2" customFormat="1" ht="30" customHeight="1" x14ac:dyDescent="0.25">
      <c r="A1" s="2" t="s">
        <v>117</v>
      </c>
      <c r="B1" s="58" t="s">
        <v>813</v>
      </c>
      <c r="C1" s="58"/>
      <c r="D1" s="58" t="s">
        <v>814</v>
      </c>
      <c r="E1" s="58"/>
      <c r="F1" s="58" t="s">
        <v>815</v>
      </c>
      <c r="G1" s="58"/>
      <c r="H1" s="58" t="s">
        <v>816</v>
      </c>
      <c r="I1" s="58"/>
      <c r="J1" s="58" t="s">
        <v>817</v>
      </c>
      <c r="K1" s="58"/>
      <c r="L1" s="58" t="s">
        <v>818</v>
      </c>
      <c r="M1" s="58"/>
      <c r="N1" s="58" t="s">
        <v>819</v>
      </c>
      <c r="O1" s="58"/>
      <c r="P1" s="58" t="s">
        <v>820</v>
      </c>
      <c r="Q1" s="58"/>
      <c r="R1" s="58" t="s">
        <v>821</v>
      </c>
      <c r="S1" s="58"/>
      <c r="T1" s="58" t="s">
        <v>822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2" t="s">
        <v>141</v>
      </c>
      <c r="BS1" s="2" t="s">
        <v>142</v>
      </c>
    </row>
    <row r="2" spans="1:71" s="2" customFormat="1" x14ac:dyDescent="0.25">
      <c r="B2" s="12" t="s">
        <v>138</v>
      </c>
      <c r="C2" s="12" t="s">
        <v>123</v>
      </c>
      <c r="D2" s="12" t="s">
        <v>138</v>
      </c>
      <c r="E2" s="12" t="s">
        <v>123</v>
      </c>
      <c r="F2" s="12" t="s">
        <v>138</v>
      </c>
      <c r="G2" s="12" t="s">
        <v>123</v>
      </c>
      <c r="H2" s="12" t="s">
        <v>138</v>
      </c>
      <c r="I2" s="12" t="s">
        <v>123</v>
      </c>
      <c r="J2" s="12" t="s">
        <v>138</v>
      </c>
      <c r="K2" s="12" t="s">
        <v>123</v>
      </c>
      <c r="L2" s="12" t="s">
        <v>138</v>
      </c>
      <c r="M2" s="12" t="s">
        <v>123</v>
      </c>
      <c r="N2" s="12" t="s">
        <v>138</v>
      </c>
      <c r="O2" s="12" t="s">
        <v>123</v>
      </c>
      <c r="P2" s="12" t="s">
        <v>138</v>
      </c>
      <c r="Q2" s="12" t="s">
        <v>123</v>
      </c>
      <c r="R2" s="12" t="s">
        <v>138</v>
      </c>
      <c r="S2" s="12" t="s">
        <v>123</v>
      </c>
      <c r="T2" s="12" t="s">
        <v>138</v>
      </c>
      <c r="U2" s="12" t="s">
        <v>123</v>
      </c>
      <c r="V2" s="12" t="s">
        <v>138</v>
      </c>
      <c r="W2" s="12" t="s">
        <v>123</v>
      </c>
      <c r="X2" s="12" t="s">
        <v>138</v>
      </c>
      <c r="Y2" s="12" t="s">
        <v>123</v>
      </c>
      <c r="Z2" s="12" t="s">
        <v>138</v>
      </c>
      <c r="AA2" s="12" t="s">
        <v>123</v>
      </c>
      <c r="AB2" s="12" t="s">
        <v>138</v>
      </c>
      <c r="AC2" s="12" t="s">
        <v>123</v>
      </c>
      <c r="AD2" s="12" t="s">
        <v>138</v>
      </c>
      <c r="AE2" s="12" t="s">
        <v>123</v>
      </c>
      <c r="AF2" s="12" t="s">
        <v>138</v>
      </c>
      <c r="AG2" s="12" t="s">
        <v>123</v>
      </c>
      <c r="AH2" s="12" t="s">
        <v>138</v>
      </c>
      <c r="AI2" s="12" t="s">
        <v>123</v>
      </c>
      <c r="AJ2" s="12" t="s">
        <v>138</v>
      </c>
      <c r="AK2" s="12" t="s">
        <v>123</v>
      </c>
      <c r="AL2" s="12" t="s">
        <v>138</v>
      </c>
      <c r="AM2" s="12" t="s">
        <v>123</v>
      </c>
      <c r="AN2" s="12" t="s">
        <v>138</v>
      </c>
      <c r="AO2" s="12" t="s">
        <v>123</v>
      </c>
      <c r="AP2" s="12" t="s">
        <v>138</v>
      </c>
      <c r="AQ2" s="12" t="s">
        <v>123</v>
      </c>
      <c r="AR2" s="12" t="s">
        <v>138</v>
      </c>
      <c r="AS2" s="12" t="s">
        <v>123</v>
      </c>
      <c r="AT2" s="12" t="s">
        <v>138</v>
      </c>
      <c r="AU2" s="12" t="s">
        <v>123</v>
      </c>
      <c r="AV2" s="12" t="s">
        <v>138</v>
      </c>
      <c r="AW2" s="12" t="s">
        <v>123</v>
      </c>
      <c r="AX2" s="12" t="s">
        <v>138</v>
      </c>
      <c r="AY2" s="12" t="s">
        <v>123</v>
      </c>
      <c r="AZ2" s="12" t="s">
        <v>138</v>
      </c>
      <c r="BA2" s="12" t="s">
        <v>123</v>
      </c>
      <c r="BB2" s="12" t="s">
        <v>138</v>
      </c>
      <c r="BC2" s="12" t="s">
        <v>123</v>
      </c>
      <c r="BD2" s="12" t="s">
        <v>138</v>
      </c>
      <c r="BE2" s="12" t="s">
        <v>123</v>
      </c>
      <c r="BF2" s="12" t="s">
        <v>138</v>
      </c>
      <c r="BG2" s="12" t="s">
        <v>123</v>
      </c>
      <c r="BH2" s="12" t="s">
        <v>138</v>
      </c>
      <c r="BI2" s="12" t="s">
        <v>123</v>
      </c>
      <c r="BJ2" s="12" t="s">
        <v>138</v>
      </c>
      <c r="BK2" s="12" t="s">
        <v>123</v>
      </c>
      <c r="BL2" s="12" t="s">
        <v>138</v>
      </c>
      <c r="BM2" s="12" t="s">
        <v>123</v>
      </c>
      <c r="BN2" s="12" t="s">
        <v>138</v>
      </c>
      <c r="BO2" s="12" t="s">
        <v>123</v>
      </c>
      <c r="BP2" s="12" t="s">
        <v>138</v>
      </c>
      <c r="BQ2" s="12" t="s">
        <v>123</v>
      </c>
      <c r="BR2" s="12"/>
      <c r="BS2" s="12"/>
    </row>
    <row r="3" spans="1:71" x14ac:dyDescent="0.25">
      <c r="A3" s="12" t="s">
        <v>118</v>
      </c>
      <c r="B3" s="37">
        <v>80</v>
      </c>
      <c r="C3" s="37">
        <v>100</v>
      </c>
      <c r="D3" s="37">
        <v>9</v>
      </c>
      <c r="E3" s="37">
        <v>12</v>
      </c>
      <c r="F3" s="37">
        <v>1</v>
      </c>
      <c r="G3" s="37">
        <v>2</v>
      </c>
      <c r="H3" s="37">
        <v>7</v>
      </c>
      <c r="I3" s="37">
        <v>8</v>
      </c>
      <c r="J3" s="37">
        <v>1</v>
      </c>
      <c r="K3" s="37">
        <v>1</v>
      </c>
      <c r="L3" s="37">
        <v>3</v>
      </c>
      <c r="M3" s="37">
        <v>7</v>
      </c>
      <c r="N3" s="37">
        <v>1</v>
      </c>
      <c r="O3" s="37">
        <v>1</v>
      </c>
      <c r="P3" s="37">
        <v>13</v>
      </c>
      <c r="Q3" s="37">
        <v>20</v>
      </c>
      <c r="R3" s="37">
        <v>1</v>
      </c>
      <c r="S3" s="37">
        <v>1</v>
      </c>
      <c r="T3" s="37">
        <v>14</v>
      </c>
      <c r="U3" s="37">
        <v>15</v>
      </c>
      <c r="BR3" s="12">
        <f>SUM(B3,D3,F3,H3,J3,L3,N3,P3,R3,T3,V3,X3, Z3,AB3,AD3,AF3,AH3,AJ3,AL3,AN3,AP3,AR3,AT3,AV3,AX3,AZ3,BB3,BD3,BF3,BH3,BJ3,BL3,BN3,BP3)</f>
        <v>130</v>
      </c>
      <c r="BS3" s="12">
        <f>SUM(C3,E3,G3,I3,K3,M3,O3,Q3,S3,U3,W3,Y3, AA3,AC3,AE3,AG3,AI3,AK3,AM3,AO3,AQ3,AS3,AU3,AW3,AY3,BA3,BC3,BE3,BG3,BI3,BK3,BM3,BO3,BQ3)</f>
        <v>167</v>
      </c>
    </row>
    <row r="4" spans="1:71" x14ac:dyDescent="0.25">
      <c r="A4" s="12" t="s">
        <v>130</v>
      </c>
      <c r="BR4" s="12">
        <f t="shared" ref="BR4:BS12" si="0">SUM(B4,D4,F4,H4,J4,L4,N4,P4,R4,T4,V4,X4, Z4,AB4,AD4,AF4,AH4,AJ4,AL4,AN4,AP4,AR4,AT4,AV4,AX4,AZ4,BB4,BD4,BF4,BH4,BJ4,BL4,BN4,BP4)</f>
        <v>0</v>
      </c>
      <c r="BS4" s="12">
        <f t="shared" si="0"/>
        <v>0</v>
      </c>
    </row>
    <row r="5" spans="1:71" x14ac:dyDescent="0.25">
      <c r="A5" s="12" t="s">
        <v>131</v>
      </c>
      <c r="BR5" s="12">
        <f t="shared" si="0"/>
        <v>0</v>
      </c>
      <c r="BS5" s="12">
        <f t="shared" si="0"/>
        <v>0</v>
      </c>
    </row>
    <row r="6" spans="1:71" x14ac:dyDescent="0.25">
      <c r="A6" s="12" t="s">
        <v>132</v>
      </c>
      <c r="BR6" s="12">
        <f t="shared" si="0"/>
        <v>0</v>
      </c>
      <c r="BS6" s="12">
        <f t="shared" si="0"/>
        <v>0</v>
      </c>
    </row>
    <row r="7" spans="1:71" x14ac:dyDescent="0.25">
      <c r="A7" s="12" t="s">
        <v>133</v>
      </c>
      <c r="BR7" s="12">
        <f t="shared" si="0"/>
        <v>0</v>
      </c>
      <c r="BS7" s="12">
        <f t="shared" si="0"/>
        <v>0</v>
      </c>
    </row>
    <row r="8" spans="1:71" x14ac:dyDescent="0.25">
      <c r="A8" s="12" t="s">
        <v>134</v>
      </c>
      <c r="BR8" s="12">
        <f t="shared" si="0"/>
        <v>0</v>
      </c>
      <c r="BS8" s="12">
        <f t="shared" si="0"/>
        <v>0</v>
      </c>
    </row>
    <row r="9" spans="1:71" x14ac:dyDescent="0.25">
      <c r="A9" s="12" t="s">
        <v>137</v>
      </c>
      <c r="BR9" s="12">
        <f t="shared" si="0"/>
        <v>0</v>
      </c>
      <c r="BS9" s="12">
        <f t="shared" si="0"/>
        <v>0</v>
      </c>
    </row>
    <row r="10" spans="1:71" x14ac:dyDescent="0.25">
      <c r="A10" s="12" t="s">
        <v>149</v>
      </c>
      <c r="BR10" s="12">
        <f t="shared" si="0"/>
        <v>0</v>
      </c>
      <c r="BS10" s="12">
        <f t="shared" si="0"/>
        <v>0</v>
      </c>
    </row>
    <row r="11" spans="1:71" x14ac:dyDescent="0.25">
      <c r="A11" s="12" t="s">
        <v>20</v>
      </c>
      <c r="BR11" s="12">
        <f t="shared" si="0"/>
        <v>0</v>
      </c>
      <c r="BS11" s="12">
        <f t="shared" si="0"/>
        <v>0</v>
      </c>
    </row>
    <row r="12" spans="1:71" x14ac:dyDescent="0.25">
      <c r="A12" s="12" t="s">
        <v>637</v>
      </c>
      <c r="BR12" s="12">
        <f t="shared" si="0"/>
        <v>0</v>
      </c>
      <c r="BS12" s="12">
        <f t="shared" si="0"/>
        <v>0</v>
      </c>
    </row>
  </sheetData>
  <mergeCells count="34">
    <mergeCell ref="BJ1:BK1"/>
    <mergeCell ref="BL1:BM1"/>
    <mergeCell ref="BN1:BO1"/>
    <mergeCell ref="BP1:BQ1"/>
    <mergeCell ref="AX1:AY1"/>
    <mergeCell ref="AZ1:BA1"/>
    <mergeCell ref="BB1:BC1"/>
    <mergeCell ref="BD1:BE1"/>
    <mergeCell ref="BF1:BG1"/>
    <mergeCell ref="BH1:BI1"/>
    <mergeCell ref="X1:Y1"/>
    <mergeCell ref="B1:C1"/>
    <mergeCell ref="V1:W1"/>
    <mergeCell ref="D1:E1"/>
    <mergeCell ref="AV1:A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T1:U1"/>
    <mergeCell ref="F1:G1"/>
    <mergeCell ref="H1:I1"/>
    <mergeCell ref="J1:K1"/>
    <mergeCell ref="L1:M1"/>
    <mergeCell ref="N1:O1"/>
    <mergeCell ref="P1:Q1"/>
    <mergeCell ref="R1:S1"/>
  </mergeCells>
  <phoneticPr fontId="32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tabColor theme="0" tint="-0.249977111117893"/>
  </sheetPr>
  <dimension ref="A1:H156"/>
  <sheetViews>
    <sheetView workbookViewId="0">
      <pane ySplit="1" topLeftCell="A2" activePane="bottomLeft" state="frozen"/>
      <selection activeCell="C1" sqref="C1"/>
      <selection pane="bottomLeft" activeCell="G157" sqref="G157"/>
    </sheetView>
  </sheetViews>
  <sheetFormatPr defaultRowHeight="15" x14ac:dyDescent="0.25"/>
  <cols>
    <col min="1" max="1" width="33.7109375" style="52" customWidth="1"/>
    <col min="2" max="2" width="13.85546875" style="52" customWidth="1"/>
    <col min="3" max="16384" width="9.140625" style="52"/>
  </cols>
  <sheetData>
    <row r="1" spans="1:8" x14ac:dyDescent="0.25">
      <c r="A1" s="52" t="s">
        <v>883</v>
      </c>
      <c r="B1" s="52" t="s">
        <v>884</v>
      </c>
      <c r="C1" s="52" t="s">
        <v>138</v>
      </c>
      <c r="D1" s="52" t="s">
        <v>123</v>
      </c>
      <c r="F1" s="31" t="s">
        <v>137</v>
      </c>
      <c r="H1" s="31"/>
    </row>
    <row r="2" spans="1:8" hidden="1" x14ac:dyDescent="0.25">
      <c r="A2" s="52" t="s">
        <v>766</v>
      </c>
      <c r="B2" s="52" t="s">
        <v>80</v>
      </c>
      <c r="C2" s="52">
        <f>BL!B9</f>
        <v>0</v>
      </c>
      <c r="D2" s="52">
        <f>BL!C9</f>
        <v>0</v>
      </c>
    </row>
    <row r="3" spans="1:8" hidden="1" x14ac:dyDescent="0.25">
      <c r="A3" s="52" t="s">
        <v>82</v>
      </c>
      <c r="B3" s="52" t="s">
        <v>80</v>
      </c>
      <c r="C3" s="52">
        <f>BL!H9</f>
        <v>0</v>
      </c>
      <c r="D3" s="52">
        <f>BL!I9</f>
        <v>0</v>
      </c>
    </row>
    <row r="4" spans="1:8" hidden="1" x14ac:dyDescent="0.25">
      <c r="A4" s="52" t="s">
        <v>769</v>
      </c>
      <c r="B4" s="52" t="s">
        <v>80</v>
      </c>
      <c r="C4" s="52">
        <f>BL!F9</f>
        <v>0</v>
      </c>
      <c r="D4" s="52">
        <f>BL!G9</f>
        <v>0</v>
      </c>
    </row>
    <row r="5" spans="1:8" hidden="1" x14ac:dyDescent="0.25">
      <c r="A5" s="52" t="s">
        <v>770</v>
      </c>
      <c r="B5" s="52" t="s">
        <v>80</v>
      </c>
      <c r="C5" s="52">
        <f>BL!J9</f>
        <v>0</v>
      </c>
      <c r="D5" s="52">
        <f>BL!K9</f>
        <v>0</v>
      </c>
    </row>
    <row r="6" spans="1:8" hidden="1" x14ac:dyDescent="0.25">
      <c r="A6" s="52" t="s">
        <v>768</v>
      </c>
      <c r="B6" s="52" t="s">
        <v>80</v>
      </c>
      <c r="C6" s="52">
        <f>BL!D9</f>
        <v>0</v>
      </c>
      <c r="D6" s="52">
        <f>BL!E9</f>
        <v>0</v>
      </c>
    </row>
    <row r="7" spans="1:8" hidden="1" x14ac:dyDescent="0.25">
      <c r="A7" s="52" t="s">
        <v>771</v>
      </c>
      <c r="B7" s="52" t="s">
        <v>80</v>
      </c>
      <c r="C7" s="52">
        <f>BL!L9</f>
        <v>0</v>
      </c>
      <c r="D7" s="52">
        <f>BL!M9</f>
        <v>0</v>
      </c>
    </row>
    <row r="8" spans="1:8" hidden="1" x14ac:dyDescent="0.25">
      <c r="A8" s="52" t="s">
        <v>773</v>
      </c>
      <c r="B8" s="52" t="s">
        <v>80</v>
      </c>
      <c r="C8" s="52">
        <f>BL!P9</f>
        <v>0</v>
      </c>
      <c r="D8" s="52">
        <f>BL!Q9</f>
        <v>0</v>
      </c>
    </row>
    <row r="9" spans="1:8" hidden="1" x14ac:dyDescent="0.25">
      <c r="A9" s="52" t="s">
        <v>772</v>
      </c>
      <c r="B9" s="52" t="s">
        <v>80</v>
      </c>
      <c r="C9" s="52">
        <f>BL!N9</f>
        <v>0</v>
      </c>
      <c r="D9" s="52">
        <f>BL!O9</f>
        <v>0</v>
      </c>
    </row>
    <row r="10" spans="1:8" hidden="1" x14ac:dyDescent="0.25">
      <c r="A10" s="52" t="s">
        <v>92</v>
      </c>
      <c r="B10" s="52" t="s">
        <v>90</v>
      </c>
      <c r="C10" s="52">
        <f>PD!R9</f>
        <v>0</v>
      </c>
      <c r="D10" s="52">
        <f>PD!S9</f>
        <v>0</v>
      </c>
    </row>
    <row r="11" spans="1:8" hidden="1" x14ac:dyDescent="0.25">
      <c r="A11" s="52" t="s">
        <v>101</v>
      </c>
      <c r="B11" s="52" t="s">
        <v>90</v>
      </c>
      <c r="C11" s="52">
        <f>PD!H9</f>
        <v>0</v>
      </c>
      <c r="D11" s="52">
        <f>PD!I9</f>
        <v>0</v>
      </c>
    </row>
    <row r="12" spans="1:8" hidden="1" x14ac:dyDescent="0.25">
      <c r="A12" s="52" t="s">
        <v>106</v>
      </c>
      <c r="B12" s="52" t="s">
        <v>90</v>
      </c>
      <c r="C12" s="52">
        <f>PD!T9</f>
        <v>0</v>
      </c>
      <c r="D12" s="52">
        <f>PD!U9</f>
        <v>0</v>
      </c>
    </row>
    <row r="13" spans="1:8" hidden="1" x14ac:dyDescent="0.25">
      <c r="A13" s="52" t="s">
        <v>857</v>
      </c>
      <c r="B13" s="52" t="s">
        <v>90</v>
      </c>
      <c r="C13" s="52">
        <f>PD!J9</f>
        <v>0</v>
      </c>
      <c r="D13" s="52">
        <f>PD!K9</f>
        <v>0</v>
      </c>
    </row>
    <row r="14" spans="1:8" hidden="1" x14ac:dyDescent="0.25">
      <c r="A14" s="52" t="s">
        <v>691</v>
      </c>
      <c r="B14" s="52" t="s">
        <v>90</v>
      </c>
      <c r="C14" s="52">
        <f>PD!F9</f>
        <v>0</v>
      </c>
      <c r="D14" s="52">
        <f>PD!G9</f>
        <v>0</v>
      </c>
    </row>
    <row r="15" spans="1:8" hidden="1" x14ac:dyDescent="0.25">
      <c r="A15" s="52" t="s">
        <v>875</v>
      </c>
      <c r="B15" s="52" t="s">
        <v>90</v>
      </c>
      <c r="C15" s="52">
        <f>PD!AD9</f>
        <v>0</v>
      </c>
      <c r="D15" s="52">
        <f>PD!AE9</f>
        <v>0</v>
      </c>
    </row>
    <row r="16" spans="1:8" hidden="1" x14ac:dyDescent="0.25">
      <c r="A16" s="52" t="s">
        <v>336</v>
      </c>
      <c r="B16" s="52" t="s">
        <v>90</v>
      </c>
      <c r="C16" s="52">
        <f>PD!N9</f>
        <v>0</v>
      </c>
      <c r="D16" s="52">
        <f>PD!O9</f>
        <v>0</v>
      </c>
    </row>
    <row r="17" spans="1:4" hidden="1" x14ac:dyDescent="0.25">
      <c r="A17" s="52" t="s">
        <v>341</v>
      </c>
      <c r="B17" s="52" t="s">
        <v>90</v>
      </c>
      <c r="C17" s="52">
        <f>PD!P9</f>
        <v>0</v>
      </c>
      <c r="D17" s="52">
        <f>PD!Q9</f>
        <v>0</v>
      </c>
    </row>
    <row r="18" spans="1:4" hidden="1" x14ac:dyDescent="0.25">
      <c r="A18" s="52" t="s">
        <v>5</v>
      </c>
      <c r="B18" s="52" t="s">
        <v>90</v>
      </c>
      <c r="C18" s="52">
        <f>PD!D9</f>
        <v>0</v>
      </c>
      <c r="D18" s="52">
        <f>PD!E9</f>
        <v>0</v>
      </c>
    </row>
    <row r="19" spans="1:4" hidden="1" x14ac:dyDescent="0.25">
      <c r="A19" s="52" t="s">
        <v>734</v>
      </c>
      <c r="B19" s="52" t="s">
        <v>90</v>
      </c>
      <c r="C19" s="52">
        <f>PD!B9</f>
        <v>0</v>
      </c>
      <c r="D19" s="52">
        <f>PD!C9</f>
        <v>1</v>
      </c>
    </row>
    <row r="20" spans="1:4" hidden="1" x14ac:dyDescent="0.25">
      <c r="A20" s="52" t="s">
        <v>357</v>
      </c>
      <c r="B20" s="52" t="s">
        <v>90</v>
      </c>
      <c r="C20" s="52">
        <f>PD!V9</f>
        <v>0</v>
      </c>
      <c r="D20" s="52">
        <f>PD!W9</f>
        <v>0</v>
      </c>
    </row>
    <row r="21" spans="1:4" hidden="1" x14ac:dyDescent="0.25">
      <c r="A21" s="52" t="s">
        <v>872</v>
      </c>
      <c r="B21" s="52" t="s">
        <v>90</v>
      </c>
      <c r="C21" s="52">
        <f>PD!AB9</f>
        <v>0</v>
      </c>
      <c r="D21" s="52">
        <f>PD!AC9</f>
        <v>0</v>
      </c>
    </row>
    <row r="22" spans="1:4" hidden="1" x14ac:dyDescent="0.25">
      <c r="A22" s="52" t="s">
        <v>151</v>
      </c>
      <c r="B22" s="52" t="s">
        <v>90</v>
      </c>
      <c r="C22" s="52">
        <f>PD!X9</f>
        <v>0</v>
      </c>
      <c r="D22" s="52">
        <f>PD!Y9</f>
        <v>0</v>
      </c>
    </row>
    <row r="23" spans="1:4" hidden="1" x14ac:dyDescent="0.25">
      <c r="A23" s="52" t="s">
        <v>156</v>
      </c>
      <c r="B23" s="52" t="s">
        <v>90</v>
      </c>
      <c r="C23" s="52">
        <f>PD!Z9</f>
        <v>0</v>
      </c>
      <c r="D23" s="52">
        <f>PD!AA9</f>
        <v>0</v>
      </c>
    </row>
    <row r="24" spans="1:4" hidden="1" x14ac:dyDescent="0.25">
      <c r="A24" s="52" t="s">
        <v>879</v>
      </c>
      <c r="B24" s="52" t="s">
        <v>90</v>
      </c>
      <c r="C24" s="52">
        <f>PD!AF9</f>
        <v>0</v>
      </c>
      <c r="D24" s="52">
        <f>PD!AG9</f>
        <v>0</v>
      </c>
    </row>
    <row r="25" spans="1:4" hidden="1" x14ac:dyDescent="0.25">
      <c r="A25" s="52" t="s">
        <v>859</v>
      </c>
      <c r="B25" s="52" t="s">
        <v>90</v>
      </c>
      <c r="C25" s="52">
        <f>PD!L9</f>
        <v>0</v>
      </c>
      <c r="D25" s="52">
        <f>PD!M9</f>
        <v>0</v>
      </c>
    </row>
    <row r="26" spans="1:4" hidden="1" x14ac:dyDescent="0.25">
      <c r="A26" s="52" t="s">
        <v>680</v>
      </c>
      <c r="B26" s="52" t="s">
        <v>159</v>
      </c>
      <c r="C26" s="52">
        <f>RO!AV9</f>
        <v>0</v>
      </c>
      <c r="D26" s="52">
        <f>RO!AW9</f>
        <v>0</v>
      </c>
    </row>
    <row r="27" spans="1:4" hidden="1" x14ac:dyDescent="0.25">
      <c r="A27" s="52" t="s">
        <v>684</v>
      </c>
      <c r="B27" s="52" t="s">
        <v>159</v>
      </c>
      <c r="C27" s="52">
        <f>RO!BF9</f>
        <v>0</v>
      </c>
      <c r="D27" s="52">
        <f>RO!BG9</f>
        <v>0</v>
      </c>
    </row>
    <row r="28" spans="1:4" hidden="1" x14ac:dyDescent="0.25">
      <c r="A28" s="52" t="s">
        <v>685</v>
      </c>
      <c r="B28" s="52" t="s">
        <v>159</v>
      </c>
      <c r="C28" s="52">
        <f>RO!BH9</f>
        <v>0</v>
      </c>
      <c r="D28" s="52">
        <f>RO!BI9</f>
        <v>0</v>
      </c>
    </row>
    <row r="29" spans="1:4" hidden="1" x14ac:dyDescent="0.25">
      <c r="A29" s="52" t="s">
        <v>687</v>
      </c>
      <c r="B29" s="52" t="s">
        <v>159</v>
      </c>
      <c r="C29" s="52">
        <f>RO!BL9</f>
        <v>0</v>
      </c>
      <c r="D29" s="52">
        <f>RO!BM9</f>
        <v>0</v>
      </c>
    </row>
    <row r="30" spans="1:4" x14ac:dyDescent="0.25">
      <c r="A30" s="52" t="s">
        <v>688</v>
      </c>
      <c r="B30" s="52" t="s">
        <v>159</v>
      </c>
      <c r="C30" s="52">
        <f>RO!BN9</f>
        <v>3</v>
      </c>
      <c r="D30" s="52">
        <f>RO!BO9</f>
        <v>4</v>
      </c>
    </row>
    <row r="31" spans="1:4" hidden="1" x14ac:dyDescent="0.25">
      <c r="A31" s="52" t="s">
        <v>689</v>
      </c>
      <c r="B31" s="52" t="s">
        <v>159</v>
      </c>
      <c r="C31" s="52">
        <f>RO!BP9</f>
        <v>0</v>
      </c>
      <c r="D31" s="52">
        <f>RO!BQ9</f>
        <v>0</v>
      </c>
    </row>
    <row r="32" spans="1:4" hidden="1" x14ac:dyDescent="0.25">
      <c r="A32" s="52" t="s">
        <v>679</v>
      </c>
      <c r="B32" s="52" t="s">
        <v>159</v>
      </c>
      <c r="C32" s="52">
        <f>RO!AR9</f>
        <v>0</v>
      </c>
      <c r="D32" s="52">
        <f>RO!AS9</f>
        <v>0</v>
      </c>
    </row>
    <row r="33" spans="1:4" hidden="1" x14ac:dyDescent="0.25">
      <c r="A33" s="52" t="s">
        <v>811</v>
      </c>
      <c r="B33" s="52" t="s">
        <v>159</v>
      </c>
      <c r="C33" s="52">
        <f>RO!AD9</f>
        <v>0</v>
      </c>
      <c r="D33" s="52">
        <f>RO!AE9</f>
        <v>0</v>
      </c>
    </row>
    <row r="34" spans="1:4" hidden="1" x14ac:dyDescent="0.25">
      <c r="A34" s="52" t="s">
        <v>812</v>
      </c>
      <c r="B34" s="52" t="s">
        <v>159</v>
      </c>
      <c r="C34" s="52">
        <f>RO!AF9</f>
        <v>0</v>
      </c>
      <c r="D34" s="52">
        <f>RO!AG9</f>
        <v>0</v>
      </c>
    </row>
    <row r="35" spans="1:4" hidden="1" x14ac:dyDescent="0.25">
      <c r="A35" s="52" t="s">
        <v>683</v>
      </c>
      <c r="B35" s="52" t="s">
        <v>159</v>
      </c>
      <c r="C35" s="52">
        <f>RO!BB9</f>
        <v>0</v>
      </c>
      <c r="D35" s="52">
        <f>RO!BC9</f>
        <v>0</v>
      </c>
    </row>
    <row r="36" spans="1:4" hidden="1" x14ac:dyDescent="0.25">
      <c r="A36" s="52" t="s">
        <v>754</v>
      </c>
      <c r="B36" s="52" t="s">
        <v>159</v>
      </c>
      <c r="C36" s="52">
        <f>RO!AP9</f>
        <v>0</v>
      </c>
      <c r="D36" s="52">
        <f>RO!AQ9</f>
        <v>0</v>
      </c>
    </row>
    <row r="37" spans="1:4" hidden="1" x14ac:dyDescent="0.25">
      <c r="A37" s="52" t="s">
        <v>742</v>
      </c>
      <c r="B37" s="52" t="s">
        <v>159</v>
      </c>
      <c r="C37" s="52">
        <f>RO!AL9</f>
        <v>0</v>
      </c>
      <c r="D37" s="52">
        <f>RO!AM9</f>
        <v>0</v>
      </c>
    </row>
    <row r="38" spans="1:4" hidden="1" x14ac:dyDescent="0.25">
      <c r="A38" s="52" t="s">
        <v>676</v>
      </c>
      <c r="B38" s="52" t="s">
        <v>159</v>
      </c>
      <c r="C38" s="52">
        <f>RO!AH9</f>
        <v>0</v>
      </c>
      <c r="D38" s="52">
        <f>RO!AI9</f>
        <v>0</v>
      </c>
    </row>
    <row r="39" spans="1:4" hidden="1" x14ac:dyDescent="0.25">
      <c r="A39" s="52" t="s">
        <v>686</v>
      </c>
      <c r="B39" s="52" t="s">
        <v>159</v>
      </c>
      <c r="C39" s="52">
        <f>RO!BJ9</f>
        <v>0</v>
      </c>
      <c r="D39" s="52">
        <f>RO!BK9</f>
        <v>0</v>
      </c>
    </row>
    <row r="40" spans="1:4" hidden="1" x14ac:dyDescent="0.25">
      <c r="A40" s="52" t="s">
        <v>782</v>
      </c>
      <c r="B40" s="52" t="s">
        <v>159</v>
      </c>
      <c r="C40" s="52">
        <f>RO!AT9</f>
        <v>0</v>
      </c>
      <c r="D40" s="52">
        <f>RO!AU9</f>
        <v>0</v>
      </c>
    </row>
    <row r="41" spans="1:4" hidden="1" x14ac:dyDescent="0.25">
      <c r="A41" s="52" t="s">
        <v>167</v>
      </c>
      <c r="B41" s="52" t="s">
        <v>159</v>
      </c>
      <c r="C41" s="52">
        <f>RO!P9</f>
        <v>0</v>
      </c>
      <c r="D41" s="52">
        <f>RO!Q9</f>
        <v>0</v>
      </c>
    </row>
    <row r="42" spans="1:4" hidden="1" x14ac:dyDescent="0.25">
      <c r="A42" s="52" t="s">
        <v>171</v>
      </c>
      <c r="B42" s="52" t="s">
        <v>159</v>
      </c>
      <c r="C42" s="52">
        <f>RO!V9</f>
        <v>0</v>
      </c>
      <c r="D42" s="52">
        <f>RO!W9</f>
        <v>0</v>
      </c>
    </row>
    <row r="43" spans="1:4" hidden="1" x14ac:dyDescent="0.25">
      <c r="A43" s="52" t="s">
        <v>175</v>
      </c>
      <c r="B43" s="52" t="s">
        <v>159</v>
      </c>
      <c r="C43" s="52">
        <f>RO!T9</f>
        <v>0</v>
      </c>
      <c r="D43" s="52">
        <f>RO!U9</f>
        <v>0</v>
      </c>
    </row>
    <row r="44" spans="1:4" hidden="1" x14ac:dyDescent="0.25">
      <c r="A44" s="52" t="s">
        <v>179</v>
      </c>
      <c r="B44" s="52" t="s">
        <v>159</v>
      </c>
      <c r="C44" s="52">
        <f>RO!Z9</f>
        <v>0</v>
      </c>
      <c r="D44" s="52">
        <f>RO!AA9</f>
        <v>0</v>
      </c>
    </row>
    <row r="45" spans="1:4" hidden="1" x14ac:dyDescent="0.25">
      <c r="A45" s="52" t="s">
        <v>183</v>
      </c>
      <c r="B45" s="52" t="s">
        <v>159</v>
      </c>
      <c r="C45" s="52">
        <f>RO!X9</f>
        <v>0</v>
      </c>
      <c r="D45" s="52">
        <f>RO!Y9</f>
        <v>0</v>
      </c>
    </row>
    <row r="46" spans="1:4" hidden="1" x14ac:dyDescent="0.25">
      <c r="A46" s="52" t="s">
        <v>678</v>
      </c>
      <c r="B46" s="52" t="s">
        <v>159</v>
      </c>
      <c r="C46" s="52">
        <f>RO!AN9</f>
        <v>0</v>
      </c>
      <c r="D46" s="52">
        <f>RO!AO9</f>
        <v>0</v>
      </c>
    </row>
    <row r="47" spans="1:4" hidden="1" x14ac:dyDescent="0.25">
      <c r="A47" s="52" t="s">
        <v>187</v>
      </c>
      <c r="B47" s="52" t="s">
        <v>159</v>
      </c>
      <c r="C47" s="52">
        <f>RO!N9</f>
        <v>0</v>
      </c>
      <c r="D47" s="52">
        <f>RO!O9</f>
        <v>0</v>
      </c>
    </row>
    <row r="48" spans="1:4" hidden="1" x14ac:dyDescent="0.25">
      <c r="A48" s="52" t="s">
        <v>191</v>
      </c>
      <c r="B48" s="52" t="s">
        <v>159</v>
      </c>
      <c r="C48" s="52">
        <f>RO!R9</f>
        <v>0</v>
      </c>
      <c r="D48" s="52">
        <f>RO!S9</f>
        <v>0</v>
      </c>
    </row>
    <row r="49" spans="1:4" hidden="1" x14ac:dyDescent="0.25">
      <c r="A49" s="52" t="s">
        <v>195</v>
      </c>
      <c r="B49" s="52" t="s">
        <v>159</v>
      </c>
      <c r="C49" s="52">
        <f>RO!L9</f>
        <v>0</v>
      </c>
      <c r="D49" s="52">
        <f>RO!M9</f>
        <v>0</v>
      </c>
    </row>
    <row r="50" spans="1:4" x14ac:dyDescent="0.25">
      <c r="A50" s="52" t="s">
        <v>809</v>
      </c>
      <c r="B50" s="52" t="s">
        <v>159</v>
      </c>
      <c r="C50" s="52">
        <f>RO!AB9</f>
        <v>1</v>
      </c>
      <c r="D50" s="52">
        <f>RO!AC9</f>
        <v>2</v>
      </c>
    </row>
    <row r="51" spans="1:4" x14ac:dyDescent="0.25">
      <c r="A51" s="52" t="s">
        <v>677</v>
      </c>
      <c r="B51" s="52" t="s">
        <v>159</v>
      </c>
      <c r="C51" s="52">
        <f>RO!AJ9</f>
        <v>6</v>
      </c>
      <c r="D51" s="52">
        <f>RO!AK9</f>
        <v>6</v>
      </c>
    </row>
    <row r="52" spans="1:4" hidden="1" x14ac:dyDescent="0.25">
      <c r="A52" s="52" t="s">
        <v>682</v>
      </c>
      <c r="B52" s="52" t="s">
        <v>159</v>
      </c>
      <c r="C52" s="52">
        <f>RO!AZ9</f>
        <v>0</v>
      </c>
      <c r="D52" s="52">
        <f>RO!BA9</f>
        <v>0</v>
      </c>
    </row>
    <row r="53" spans="1:4" hidden="1" x14ac:dyDescent="0.25">
      <c r="A53" s="52" t="s">
        <v>200</v>
      </c>
      <c r="B53" s="52" t="s">
        <v>159</v>
      </c>
      <c r="C53" s="52">
        <f>RO!J9</f>
        <v>0</v>
      </c>
      <c r="D53" s="52">
        <f>RO!K9</f>
        <v>0</v>
      </c>
    </row>
    <row r="54" spans="1:4" hidden="1" x14ac:dyDescent="0.25">
      <c r="A54" s="52" t="s">
        <v>808</v>
      </c>
      <c r="B54" s="52" t="s">
        <v>159</v>
      </c>
      <c r="C54" s="52">
        <f>RO!D9</f>
        <v>0</v>
      </c>
      <c r="D54" s="52">
        <f>RO!E9</f>
        <v>0</v>
      </c>
    </row>
    <row r="55" spans="1:4" hidden="1" x14ac:dyDescent="0.25">
      <c r="A55" s="52" t="s">
        <v>681</v>
      </c>
      <c r="B55" s="52" t="s">
        <v>159</v>
      </c>
      <c r="C55" s="52">
        <f>RO!AX9</f>
        <v>0</v>
      </c>
      <c r="D55" s="52">
        <f>RO!AY9</f>
        <v>0</v>
      </c>
    </row>
    <row r="56" spans="1:4" hidden="1" x14ac:dyDescent="0.25">
      <c r="A56" s="52" t="s">
        <v>210</v>
      </c>
      <c r="B56" s="52" t="s">
        <v>159</v>
      </c>
      <c r="C56" s="52">
        <f>RO!H9</f>
        <v>0</v>
      </c>
      <c r="D56" s="52">
        <f>RO!I9</f>
        <v>0</v>
      </c>
    </row>
    <row r="57" spans="1:4" hidden="1" x14ac:dyDescent="0.25">
      <c r="A57" s="52" t="s">
        <v>215</v>
      </c>
      <c r="B57" s="52" t="s">
        <v>159</v>
      </c>
      <c r="C57" s="52">
        <f>RO!B9</f>
        <v>0</v>
      </c>
      <c r="D57" s="52">
        <f>RO!C9</f>
        <v>0</v>
      </c>
    </row>
    <row r="58" spans="1:4" x14ac:dyDescent="0.25">
      <c r="A58" s="52" t="s">
        <v>220</v>
      </c>
      <c r="B58" s="52" t="s">
        <v>159</v>
      </c>
      <c r="C58" s="52">
        <f>RO!F9</f>
        <v>1</v>
      </c>
      <c r="D58" s="52">
        <f>RO!G9</f>
        <v>2</v>
      </c>
    </row>
    <row r="59" spans="1:4" hidden="1" x14ac:dyDescent="0.25">
      <c r="A59" s="52" t="s">
        <v>699</v>
      </c>
      <c r="B59" s="52" t="s">
        <v>224</v>
      </c>
      <c r="C59" s="52">
        <f>TV!J9</f>
        <v>0</v>
      </c>
      <c r="D59" s="52">
        <f>TV!K9</f>
        <v>0</v>
      </c>
    </row>
    <row r="60" spans="1:4" hidden="1" x14ac:dyDescent="0.25">
      <c r="A60" s="52" t="s">
        <v>445</v>
      </c>
      <c r="B60" s="52" t="s">
        <v>224</v>
      </c>
      <c r="C60" s="52">
        <f>TV!D9</f>
        <v>0</v>
      </c>
      <c r="D60" s="52">
        <f>TV!E9</f>
        <v>0</v>
      </c>
    </row>
    <row r="61" spans="1:4" hidden="1" x14ac:dyDescent="0.25">
      <c r="A61" s="52" t="s">
        <v>450</v>
      </c>
      <c r="B61" s="52" t="s">
        <v>224</v>
      </c>
      <c r="C61" s="52">
        <f>TV!H9</f>
        <v>0</v>
      </c>
      <c r="D61" s="52">
        <f>TV!I9</f>
        <v>0</v>
      </c>
    </row>
    <row r="62" spans="1:4" hidden="1" x14ac:dyDescent="0.25">
      <c r="A62" s="52" t="s">
        <v>455</v>
      </c>
      <c r="B62" s="52" t="s">
        <v>224</v>
      </c>
      <c r="C62" s="52">
        <f>TV!B9</f>
        <v>0</v>
      </c>
      <c r="D62" s="52">
        <f>TV!C9</f>
        <v>0</v>
      </c>
    </row>
    <row r="63" spans="1:4" hidden="1" x14ac:dyDescent="0.25">
      <c r="A63" s="52" t="s">
        <v>703</v>
      </c>
      <c r="B63" s="52" t="s">
        <v>224</v>
      </c>
      <c r="C63" s="52">
        <f>TV!L9</f>
        <v>0</v>
      </c>
      <c r="D63" s="52">
        <f>TV!M9</f>
        <v>0</v>
      </c>
    </row>
    <row r="64" spans="1:4" hidden="1" x14ac:dyDescent="0.25">
      <c r="A64" s="52" t="s">
        <v>462</v>
      </c>
      <c r="B64" s="52" t="s">
        <v>224</v>
      </c>
      <c r="C64" s="52">
        <f>TV!F9</f>
        <v>0</v>
      </c>
      <c r="D64" s="52">
        <f>TV!G9</f>
        <v>0</v>
      </c>
    </row>
    <row r="65" spans="1:4" hidden="1" x14ac:dyDescent="0.25">
      <c r="A65" s="52" t="s">
        <v>36</v>
      </c>
      <c r="B65" s="52" t="s">
        <v>60</v>
      </c>
      <c r="C65" s="52">
        <f>VE!BP9</f>
        <v>0</v>
      </c>
      <c r="D65" s="52">
        <f>VE!BQ9</f>
        <v>0</v>
      </c>
    </row>
    <row r="66" spans="1:4" hidden="1" x14ac:dyDescent="0.25">
      <c r="A66" s="52" t="s">
        <v>40</v>
      </c>
      <c r="B66" s="52" t="s">
        <v>60</v>
      </c>
      <c r="C66" s="52">
        <f>VE!BR9</f>
        <v>0</v>
      </c>
      <c r="D66" s="52">
        <f>VE!BS9</f>
        <v>0</v>
      </c>
    </row>
    <row r="67" spans="1:4" hidden="1" x14ac:dyDescent="0.25">
      <c r="A67" s="52" t="s">
        <v>42</v>
      </c>
      <c r="B67" s="52" t="s">
        <v>60</v>
      </c>
      <c r="C67" s="52">
        <f>VE!BV9</f>
        <v>0</v>
      </c>
      <c r="D67" s="52">
        <f>VE!BW9</f>
        <v>0</v>
      </c>
    </row>
    <row r="68" spans="1:4" hidden="1" x14ac:dyDescent="0.25">
      <c r="A68" s="52" t="s">
        <v>43</v>
      </c>
      <c r="B68" s="52" t="s">
        <v>60</v>
      </c>
      <c r="C68" s="52">
        <f>VE!N9</f>
        <v>0</v>
      </c>
      <c r="D68" s="52">
        <f>VE!O9</f>
        <v>0</v>
      </c>
    </row>
    <row r="69" spans="1:4" hidden="1" x14ac:dyDescent="0.25">
      <c r="A69" s="52" t="s">
        <v>44</v>
      </c>
      <c r="B69" s="52" t="s">
        <v>60</v>
      </c>
      <c r="C69" s="52">
        <f>VE!H9</f>
        <v>0</v>
      </c>
      <c r="D69" s="52">
        <f>VE!I9</f>
        <v>0</v>
      </c>
    </row>
    <row r="70" spans="1:4" hidden="1" x14ac:dyDescent="0.25">
      <c r="A70" s="52" t="s">
        <v>725</v>
      </c>
      <c r="B70" s="52" t="s">
        <v>60</v>
      </c>
      <c r="C70" s="52">
        <f>VE!D9</f>
        <v>0</v>
      </c>
      <c r="D70" s="52">
        <f>VE!E9</f>
        <v>0</v>
      </c>
    </row>
    <row r="71" spans="1:4" hidden="1" x14ac:dyDescent="0.25">
      <c r="A71" s="52" t="s">
        <v>46</v>
      </c>
      <c r="B71" s="52" t="s">
        <v>60</v>
      </c>
      <c r="C71" s="52">
        <f>VE!V9</f>
        <v>0</v>
      </c>
      <c r="D71" s="52">
        <f>VE!W9</f>
        <v>0</v>
      </c>
    </row>
    <row r="72" spans="1:4" hidden="1" x14ac:dyDescent="0.25">
      <c r="A72" s="52" t="s">
        <v>47</v>
      </c>
      <c r="B72" s="52" t="s">
        <v>60</v>
      </c>
      <c r="C72" s="52">
        <f>VE!X9</f>
        <v>0</v>
      </c>
      <c r="D72" s="52">
        <f>VE!Y9</f>
        <v>0</v>
      </c>
    </row>
    <row r="73" spans="1:4" hidden="1" x14ac:dyDescent="0.25">
      <c r="A73" s="52" t="s">
        <v>48</v>
      </c>
      <c r="B73" s="52" t="s">
        <v>60</v>
      </c>
      <c r="C73" s="52">
        <f>VE!AN9</f>
        <v>0</v>
      </c>
      <c r="D73" s="52">
        <f>VE!AO9</f>
        <v>0</v>
      </c>
    </row>
    <row r="74" spans="1:4" hidden="1" x14ac:dyDescent="0.25">
      <c r="A74" s="52" t="s">
        <v>49</v>
      </c>
      <c r="B74" s="52" t="s">
        <v>60</v>
      </c>
      <c r="C74" s="52">
        <f>VE!BL9</f>
        <v>0</v>
      </c>
      <c r="D74" s="52">
        <f>VE!BM9</f>
        <v>0</v>
      </c>
    </row>
    <row r="75" spans="1:4" x14ac:dyDescent="0.25">
      <c r="A75" s="52" t="s">
        <v>51</v>
      </c>
      <c r="B75" s="52" t="s">
        <v>60</v>
      </c>
      <c r="C75" s="52">
        <f>VE!BB9</f>
        <v>2</v>
      </c>
      <c r="D75" s="52">
        <f>VE!BC9</f>
        <v>2</v>
      </c>
    </row>
    <row r="76" spans="1:4" hidden="1" x14ac:dyDescent="0.25">
      <c r="A76" s="52" t="s">
        <v>52</v>
      </c>
      <c r="B76" s="52" t="s">
        <v>60</v>
      </c>
      <c r="C76" s="52" t="str">
        <f>VE!BD9</f>
        <v>1(p)</v>
      </c>
      <c r="D76" s="52" t="str">
        <f>VE!BE9</f>
        <v>1(p)</v>
      </c>
    </row>
    <row r="77" spans="1:4" hidden="1" x14ac:dyDescent="0.25">
      <c r="A77" s="52" t="s">
        <v>53</v>
      </c>
      <c r="B77" s="52" t="s">
        <v>60</v>
      </c>
      <c r="C77" s="52">
        <f>VE!BF9</f>
        <v>0</v>
      </c>
      <c r="D77" s="52">
        <f>VE!BG9</f>
        <v>0</v>
      </c>
    </row>
    <row r="78" spans="1:4" x14ac:dyDescent="0.25">
      <c r="A78" s="52" t="s">
        <v>55</v>
      </c>
      <c r="B78" s="52" t="s">
        <v>60</v>
      </c>
      <c r="C78" s="52">
        <f>VE!AX9</f>
        <v>1</v>
      </c>
      <c r="D78" s="52">
        <f>VE!AY9</f>
        <v>1</v>
      </c>
    </row>
    <row r="79" spans="1:4" x14ac:dyDescent="0.25">
      <c r="A79" s="52" t="s">
        <v>225</v>
      </c>
      <c r="B79" s="52" t="s">
        <v>60</v>
      </c>
      <c r="C79" s="52">
        <f>VE!AL9</f>
        <v>2</v>
      </c>
      <c r="D79" s="52">
        <f>VE!AM9</f>
        <v>2</v>
      </c>
    </row>
    <row r="80" spans="1:4" hidden="1" x14ac:dyDescent="0.25">
      <c r="A80" s="52" t="s">
        <v>228</v>
      </c>
      <c r="B80" s="52" t="s">
        <v>60</v>
      </c>
      <c r="C80" s="52">
        <f>VE!P9</f>
        <v>0</v>
      </c>
      <c r="D80" s="52">
        <f>VE!Q9</f>
        <v>0</v>
      </c>
    </row>
    <row r="81" spans="1:4" hidden="1" x14ac:dyDescent="0.25">
      <c r="A81" s="52" t="s">
        <v>231</v>
      </c>
      <c r="B81" s="52" t="s">
        <v>60</v>
      </c>
      <c r="C81" s="52">
        <f>VE!BT9</f>
        <v>0</v>
      </c>
      <c r="D81" s="52">
        <f>VE!BU9</f>
        <v>0</v>
      </c>
    </row>
    <row r="82" spans="1:4" hidden="1" x14ac:dyDescent="0.25">
      <c r="A82" s="52" t="s">
        <v>236</v>
      </c>
      <c r="B82" s="52" t="s">
        <v>60</v>
      </c>
      <c r="C82" s="52">
        <f>VE!AH9</f>
        <v>0</v>
      </c>
      <c r="D82" s="52">
        <f>VE!AI9</f>
        <v>0</v>
      </c>
    </row>
    <row r="83" spans="1:4" hidden="1" x14ac:dyDescent="0.25">
      <c r="A83" s="52" t="s">
        <v>238</v>
      </c>
      <c r="B83" s="52" t="s">
        <v>60</v>
      </c>
      <c r="C83" s="52">
        <f>VE!R9</f>
        <v>0</v>
      </c>
      <c r="D83" s="52">
        <f>VE!S9</f>
        <v>0</v>
      </c>
    </row>
    <row r="84" spans="1:4" hidden="1" x14ac:dyDescent="0.25">
      <c r="A84" s="52" t="s">
        <v>245</v>
      </c>
      <c r="B84" s="52" t="s">
        <v>60</v>
      </c>
      <c r="C84" s="52">
        <f>VE!AD9</f>
        <v>0</v>
      </c>
      <c r="D84" s="52">
        <f>VE!AE9</f>
        <v>0</v>
      </c>
    </row>
    <row r="85" spans="1:4" hidden="1" x14ac:dyDescent="0.25">
      <c r="A85" s="52" t="s">
        <v>247</v>
      </c>
      <c r="B85" s="52" t="s">
        <v>60</v>
      </c>
      <c r="C85" s="52">
        <f>VE!AZ9</f>
        <v>0</v>
      </c>
      <c r="D85" s="52">
        <f>VE!BA9</f>
        <v>0</v>
      </c>
    </row>
    <row r="86" spans="1:4" hidden="1" x14ac:dyDescent="0.25">
      <c r="A86" s="52" t="s">
        <v>732</v>
      </c>
      <c r="B86" s="52" t="s">
        <v>60</v>
      </c>
      <c r="C86" s="52">
        <f>VE!AP9</f>
        <v>0</v>
      </c>
      <c r="D86" s="52">
        <f>VE!AQ9</f>
        <v>0</v>
      </c>
    </row>
    <row r="87" spans="1:4" hidden="1" x14ac:dyDescent="0.25">
      <c r="A87" s="52" t="s">
        <v>252</v>
      </c>
      <c r="B87" s="52" t="s">
        <v>60</v>
      </c>
      <c r="C87" s="52">
        <f>VE!L9</f>
        <v>0</v>
      </c>
      <c r="D87" s="52">
        <f>VE!M9</f>
        <v>0</v>
      </c>
    </row>
    <row r="88" spans="1:4" hidden="1" x14ac:dyDescent="0.25">
      <c r="A88" s="52" t="s">
        <v>722</v>
      </c>
      <c r="B88" s="52" t="s">
        <v>60</v>
      </c>
      <c r="C88" s="52">
        <f>VE!B9</f>
        <v>0</v>
      </c>
      <c r="D88" s="52">
        <f>VE!C9</f>
        <v>0</v>
      </c>
    </row>
    <row r="89" spans="1:4" hidden="1" x14ac:dyDescent="0.25">
      <c r="A89" s="52" t="s">
        <v>253</v>
      </c>
      <c r="B89" s="52" t="s">
        <v>60</v>
      </c>
      <c r="C89" s="52">
        <f>VE!BH9</f>
        <v>0</v>
      </c>
      <c r="D89" s="52">
        <f>VE!BI9</f>
        <v>0</v>
      </c>
    </row>
    <row r="90" spans="1:4" hidden="1" x14ac:dyDescent="0.25">
      <c r="A90" s="52" t="s">
        <v>254</v>
      </c>
      <c r="B90" s="52" t="s">
        <v>60</v>
      </c>
      <c r="C90" s="52">
        <f>VE!AV9</f>
        <v>0</v>
      </c>
      <c r="D90" s="52">
        <f>VE!AW9</f>
        <v>0</v>
      </c>
    </row>
    <row r="91" spans="1:4" hidden="1" x14ac:dyDescent="0.25">
      <c r="A91" s="52" t="s">
        <v>255</v>
      </c>
      <c r="B91" s="52" t="s">
        <v>60</v>
      </c>
      <c r="C91" s="52">
        <f>VE!BJ9</f>
        <v>0</v>
      </c>
      <c r="D91" s="52">
        <f>VE!BK9</f>
        <v>0</v>
      </c>
    </row>
    <row r="92" spans="1:4" x14ac:dyDescent="0.25">
      <c r="A92" s="52" t="s">
        <v>57</v>
      </c>
      <c r="B92" s="52" t="s">
        <v>60</v>
      </c>
      <c r="C92" s="52">
        <f>VE!F9</f>
        <v>10</v>
      </c>
      <c r="D92" s="52">
        <f>VE!G9</f>
        <v>10</v>
      </c>
    </row>
    <row r="93" spans="1:4" hidden="1" x14ac:dyDescent="0.25">
      <c r="A93" s="52" t="s">
        <v>58</v>
      </c>
      <c r="B93" s="52" t="s">
        <v>60</v>
      </c>
      <c r="C93" s="52">
        <f>VE!AR9</f>
        <v>0</v>
      </c>
      <c r="D93" s="52">
        <f>VE!AS9</f>
        <v>0</v>
      </c>
    </row>
    <row r="94" spans="1:4" hidden="1" x14ac:dyDescent="0.25">
      <c r="A94" s="52" t="s">
        <v>59</v>
      </c>
      <c r="B94" s="52" t="s">
        <v>60</v>
      </c>
      <c r="C94" s="52">
        <f>VE!AT9</f>
        <v>0</v>
      </c>
      <c r="D94" s="52">
        <f>VE!AU9</f>
        <v>0</v>
      </c>
    </row>
    <row r="95" spans="1:4" hidden="1" x14ac:dyDescent="0.25">
      <c r="A95" s="52" t="s">
        <v>17</v>
      </c>
      <c r="B95" s="52" t="s">
        <v>526</v>
      </c>
      <c r="C95" s="52">
        <f>VI!B9</f>
        <v>0</v>
      </c>
      <c r="D95" s="52">
        <f>VI!C9</f>
        <v>0</v>
      </c>
    </row>
    <row r="96" spans="1:4" hidden="1" x14ac:dyDescent="0.25">
      <c r="A96" s="52" t="s">
        <v>531</v>
      </c>
      <c r="B96" s="52" t="s">
        <v>526</v>
      </c>
      <c r="C96" s="52">
        <f>VI!N9</f>
        <v>0</v>
      </c>
      <c r="D96" s="52">
        <f>VI!O9</f>
        <v>0</v>
      </c>
    </row>
    <row r="97" spans="1:4" hidden="1" x14ac:dyDescent="0.25">
      <c r="A97" s="52" t="s">
        <v>18</v>
      </c>
      <c r="B97" s="52" t="s">
        <v>526</v>
      </c>
      <c r="C97" s="52">
        <f>VI!D9</f>
        <v>0</v>
      </c>
      <c r="D97" s="52">
        <f>VI!E9</f>
        <v>0</v>
      </c>
    </row>
    <row r="98" spans="1:4" hidden="1" x14ac:dyDescent="0.25">
      <c r="A98" s="52" t="s">
        <v>19</v>
      </c>
      <c r="B98" s="52" t="s">
        <v>526</v>
      </c>
      <c r="C98" s="52">
        <f>VI!H9</f>
        <v>0</v>
      </c>
      <c r="D98" s="52">
        <f>VI!I9</f>
        <v>0</v>
      </c>
    </row>
    <row r="99" spans="1:4" hidden="1" x14ac:dyDescent="0.25">
      <c r="A99" s="52" t="s">
        <v>21</v>
      </c>
      <c r="B99" s="52" t="s">
        <v>526</v>
      </c>
      <c r="C99" s="52">
        <f>VI!P9</f>
        <v>0</v>
      </c>
      <c r="D99" s="52">
        <f>VI!Q9</f>
        <v>0</v>
      </c>
    </row>
    <row r="100" spans="1:4" hidden="1" x14ac:dyDescent="0.25">
      <c r="A100" s="52" t="s">
        <v>546</v>
      </c>
      <c r="B100" s="52" t="s">
        <v>526</v>
      </c>
      <c r="C100" s="52">
        <f>VI!F9</f>
        <v>0</v>
      </c>
      <c r="D100" s="52">
        <f>VI!G9</f>
        <v>0</v>
      </c>
    </row>
    <row r="101" spans="1:4" hidden="1" x14ac:dyDescent="0.25">
      <c r="A101" s="52" t="s">
        <v>550</v>
      </c>
      <c r="B101" s="52" t="s">
        <v>526</v>
      </c>
      <c r="C101" s="52">
        <f>VI!J9</f>
        <v>0</v>
      </c>
      <c r="D101" s="52">
        <f>VI!K9</f>
        <v>0</v>
      </c>
    </row>
    <row r="102" spans="1:4" hidden="1" x14ac:dyDescent="0.25">
      <c r="A102" s="52" t="s">
        <v>555</v>
      </c>
      <c r="B102" s="52" t="s">
        <v>526</v>
      </c>
      <c r="C102" s="52">
        <f>VI!L9</f>
        <v>0</v>
      </c>
      <c r="D102" s="52">
        <f>VI!M9</f>
        <v>0</v>
      </c>
    </row>
    <row r="103" spans="1:4" ht="15.75" hidden="1" x14ac:dyDescent="0.25">
      <c r="A103" s="53" t="s">
        <v>645</v>
      </c>
      <c r="B103" s="52" t="s">
        <v>559</v>
      </c>
      <c r="C103" s="52">
        <f>VR!J9</f>
        <v>0</v>
      </c>
      <c r="D103" s="52">
        <f>VR!K9</f>
        <v>0</v>
      </c>
    </row>
    <row r="104" spans="1:4" hidden="1" x14ac:dyDescent="0.25">
      <c r="A104" s="52" t="s">
        <v>128</v>
      </c>
      <c r="B104" s="52" t="s">
        <v>559</v>
      </c>
      <c r="C104" s="52">
        <f>VR!B9</f>
        <v>0</v>
      </c>
      <c r="D104" s="52">
        <f>VR!C9</f>
        <v>0</v>
      </c>
    </row>
    <row r="105" spans="1:4" hidden="1" x14ac:dyDescent="0.25">
      <c r="A105" s="52" t="s">
        <v>648</v>
      </c>
      <c r="B105" s="52" t="s">
        <v>559</v>
      </c>
      <c r="C105" s="52">
        <f>VR!D9</f>
        <v>0</v>
      </c>
      <c r="D105" s="52">
        <f>VR!E9</f>
        <v>0</v>
      </c>
    </row>
    <row r="106" spans="1:4" hidden="1" x14ac:dyDescent="0.25">
      <c r="A106" s="52" t="s">
        <v>657</v>
      </c>
      <c r="B106" s="52" t="s">
        <v>559</v>
      </c>
      <c r="C106" s="52">
        <f>VR!BL9</f>
        <v>0</v>
      </c>
      <c r="D106" s="52">
        <f>VR!BM9</f>
        <v>0</v>
      </c>
    </row>
    <row r="107" spans="1:4" hidden="1" x14ac:dyDescent="0.25">
      <c r="A107" s="52" t="s">
        <v>384</v>
      </c>
      <c r="B107" s="52" t="s">
        <v>559</v>
      </c>
      <c r="C107" s="52">
        <f>VR!AP9</f>
        <v>0</v>
      </c>
      <c r="D107" s="52">
        <f>VR!AQ9</f>
        <v>0</v>
      </c>
    </row>
    <row r="108" spans="1:4" x14ac:dyDescent="0.25">
      <c r="A108" s="52" t="s">
        <v>389</v>
      </c>
      <c r="B108" s="52" t="s">
        <v>559</v>
      </c>
      <c r="C108" s="52">
        <f>VR!N9</f>
        <v>1</v>
      </c>
      <c r="D108" s="52">
        <f>VR!O9</f>
        <v>1</v>
      </c>
    </row>
    <row r="109" spans="1:4" hidden="1" x14ac:dyDescent="0.25">
      <c r="A109" s="52" t="s">
        <v>9</v>
      </c>
      <c r="B109" s="52" t="s">
        <v>559</v>
      </c>
      <c r="C109" s="52">
        <f>VR!AV9</f>
        <v>0</v>
      </c>
      <c r="D109" s="52">
        <f>VR!AW9</f>
        <v>0</v>
      </c>
    </row>
    <row r="110" spans="1:4" x14ac:dyDescent="0.25">
      <c r="A110" s="52" t="s">
        <v>139</v>
      </c>
      <c r="B110" s="52" t="s">
        <v>559</v>
      </c>
      <c r="C110" s="52">
        <f>VR!P9</f>
        <v>2</v>
      </c>
      <c r="D110" s="52">
        <f>VR!Q9</f>
        <v>2</v>
      </c>
    </row>
    <row r="111" spans="1:4" hidden="1" x14ac:dyDescent="0.25">
      <c r="A111" s="52" t="s">
        <v>401</v>
      </c>
      <c r="B111" s="52" t="s">
        <v>559</v>
      </c>
      <c r="C111" s="52" t="str">
        <f>VR!AT9</f>
        <v>1(p)</v>
      </c>
      <c r="D111" s="52" t="str">
        <f>VR!AU9</f>
        <v>2(p)</v>
      </c>
    </row>
    <row r="112" spans="1:4" hidden="1" x14ac:dyDescent="0.25">
      <c r="A112" s="52" t="s">
        <v>10</v>
      </c>
      <c r="B112" s="52" t="s">
        <v>559</v>
      </c>
      <c r="C112" s="52">
        <f>VR!AX9</f>
        <v>0</v>
      </c>
      <c r="D112" s="52">
        <f>VR!AY9</f>
        <v>0</v>
      </c>
    </row>
    <row r="113" spans="1:4" hidden="1" x14ac:dyDescent="0.25">
      <c r="A113" s="52" t="s">
        <v>15</v>
      </c>
      <c r="B113" s="52" t="s">
        <v>559</v>
      </c>
      <c r="C113" s="52">
        <f>VR!BJ9</f>
        <v>0</v>
      </c>
      <c r="D113" s="52">
        <f>VR!BK9</f>
        <v>0</v>
      </c>
    </row>
    <row r="114" spans="1:4" hidden="1" x14ac:dyDescent="0.25">
      <c r="A114" s="52" t="s">
        <v>675</v>
      </c>
      <c r="B114" s="52" t="s">
        <v>559</v>
      </c>
      <c r="C114" s="5">
        <f>VR!L9</f>
        <v>0</v>
      </c>
      <c r="D114" s="5">
        <f>VR!M9</f>
        <v>0</v>
      </c>
    </row>
    <row r="115" spans="1:4" hidden="1" x14ac:dyDescent="0.25">
      <c r="A115" s="52" t="s">
        <v>643</v>
      </c>
      <c r="B115" s="52" t="s">
        <v>559</v>
      </c>
      <c r="C115" s="52">
        <f>VR!AH9</f>
        <v>0</v>
      </c>
      <c r="D115" s="52">
        <f>VR!AI9</f>
        <v>0</v>
      </c>
    </row>
    <row r="116" spans="1:4" hidden="1" x14ac:dyDescent="0.25">
      <c r="A116" s="52" t="s">
        <v>579</v>
      </c>
      <c r="B116" s="52" t="s">
        <v>559</v>
      </c>
      <c r="C116" s="52">
        <f>VR!AF9</f>
        <v>0</v>
      </c>
      <c r="D116" s="52">
        <f>VR!AG9</f>
        <v>0</v>
      </c>
    </row>
    <row r="117" spans="1:4" hidden="1" x14ac:dyDescent="0.25">
      <c r="A117" s="52" t="s">
        <v>2</v>
      </c>
      <c r="B117" s="52" t="s">
        <v>559</v>
      </c>
      <c r="C117" s="52">
        <f>VR!AJ9</f>
        <v>0</v>
      </c>
      <c r="D117" s="52">
        <f>VR!AK9</f>
        <v>0</v>
      </c>
    </row>
    <row r="118" spans="1:4" hidden="1" x14ac:dyDescent="0.25">
      <c r="A118" s="52" t="s">
        <v>655</v>
      </c>
      <c r="B118" s="52" t="s">
        <v>559</v>
      </c>
      <c r="C118" s="52">
        <f>VR!AZ9</f>
        <v>0</v>
      </c>
      <c r="D118" s="52">
        <f>VR!BA9</f>
        <v>0</v>
      </c>
    </row>
    <row r="119" spans="1:4" hidden="1" x14ac:dyDescent="0.25">
      <c r="A119" s="52" t="s">
        <v>654</v>
      </c>
      <c r="B119" s="52" t="s">
        <v>559</v>
      </c>
      <c r="C119" s="52">
        <f>VR!BP9</f>
        <v>0</v>
      </c>
      <c r="D119" s="52">
        <f>VR!BQ9</f>
        <v>0</v>
      </c>
    </row>
    <row r="120" spans="1:4" hidden="1" x14ac:dyDescent="0.25">
      <c r="A120" s="52" t="s">
        <v>650</v>
      </c>
      <c r="B120" s="52" t="s">
        <v>559</v>
      </c>
      <c r="C120" s="5">
        <f>VR!BR9</f>
        <v>0</v>
      </c>
      <c r="D120" s="5">
        <f>VR!BS9</f>
        <v>0</v>
      </c>
    </row>
    <row r="121" spans="1:4" hidden="1" x14ac:dyDescent="0.25">
      <c r="A121" s="52" t="s">
        <v>11</v>
      </c>
      <c r="B121" s="52" t="s">
        <v>559</v>
      </c>
      <c r="C121" s="52">
        <f>VR!BB9</f>
        <v>0</v>
      </c>
      <c r="D121" s="52">
        <f>VR!BC9</f>
        <v>0</v>
      </c>
    </row>
    <row r="122" spans="1:4" hidden="1" x14ac:dyDescent="0.25">
      <c r="A122" s="52" t="s">
        <v>145</v>
      </c>
      <c r="B122" s="52" t="s">
        <v>559</v>
      </c>
      <c r="C122" s="52">
        <f>VR!R9</f>
        <v>0</v>
      </c>
      <c r="D122" s="52">
        <f>VR!S9</f>
        <v>0</v>
      </c>
    </row>
    <row r="123" spans="1:4" hidden="1" x14ac:dyDescent="0.25">
      <c r="A123" s="52" t="s">
        <v>786</v>
      </c>
      <c r="B123" s="52" t="s">
        <v>559</v>
      </c>
      <c r="C123" s="52">
        <f>VR!Z9</f>
        <v>0</v>
      </c>
      <c r="D123" s="52">
        <f>VR!AA9</f>
        <v>0</v>
      </c>
    </row>
    <row r="124" spans="1:4" hidden="1" x14ac:dyDescent="0.25">
      <c r="A124" s="52" t="s">
        <v>146</v>
      </c>
      <c r="B124" s="52" t="s">
        <v>559</v>
      </c>
      <c r="C124" s="52">
        <f>VR!T9</f>
        <v>0</v>
      </c>
      <c r="D124" s="52">
        <f>VR!U9</f>
        <v>0</v>
      </c>
    </row>
    <row r="125" spans="1:4" hidden="1" x14ac:dyDescent="0.25">
      <c r="A125" s="52" t="s">
        <v>148</v>
      </c>
      <c r="B125" s="52" t="s">
        <v>559</v>
      </c>
      <c r="C125" s="52">
        <f>VR!X9</f>
        <v>0</v>
      </c>
      <c r="D125" s="52">
        <f>VR!Y9</f>
        <v>0</v>
      </c>
    </row>
    <row r="126" spans="1:4" hidden="1" x14ac:dyDescent="0.25">
      <c r="A126" s="52" t="s">
        <v>12</v>
      </c>
      <c r="B126" s="52" t="s">
        <v>559</v>
      </c>
      <c r="C126" s="52">
        <f>VR!BD9</f>
        <v>0</v>
      </c>
      <c r="D126" s="52">
        <f>VR!BE9</f>
        <v>0</v>
      </c>
    </row>
    <row r="127" spans="1:4" hidden="1" x14ac:dyDescent="0.25">
      <c r="A127" s="52" t="s">
        <v>592</v>
      </c>
      <c r="B127" s="52" t="s">
        <v>559</v>
      </c>
      <c r="C127" s="5"/>
      <c r="D127" s="5"/>
    </row>
    <row r="128" spans="1:4" hidden="1" x14ac:dyDescent="0.25">
      <c r="A128" s="52" t="s">
        <v>588</v>
      </c>
      <c r="B128" s="52" t="s">
        <v>559</v>
      </c>
      <c r="C128" s="5">
        <f>VR!BH9</f>
        <v>0</v>
      </c>
      <c r="D128" s="5">
        <f>VR!BI9</f>
        <v>0</v>
      </c>
    </row>
    <row r="129" spans="1:4" hidden="1" x14ac:dyDescent="0.25">
      <c r="A129" s="52" t="s">
        <v>6</v>
      </c>
      <c r="B129" s="52" t="s">
        <v>559</v>
      </c>
      <c r="C129" s="52">
        <f>VR!AR9</f>
        <v>0</v>
      </c>
      <c r="D129" s="52">
        <f>VR!AS9</f>
        <v>0</v>
      </c>
    </row>
    <row r="130" spans="1:4" hidden="1" x14ac:dyDescent="0.25">
      <c r="A130" s="52" t="s">
        <v>150</v>
      </c>
      <c r="B130" s="52" t="s">
        <v>559</v>
      </c>
      <c r="C130" s="52">
        <f>VR!AB9</f>
        <v>0</v>
      </c>
      <c r="D130" s="52">
        <f>VR!AC9</f>
        <v>0</v>
      </c>
    </row>
    <row r="131" spans="1:4" hidden="1" x14ac:dyDescent="0.25">
      <c r="A131" s="52" t="s">
        <v>671</v>
      </c>
      <c r="B131" s="52" t="s">
        <v>559</v>
      </c>
      <c r="C131" s="52">
        <f>VR!F9</f>
        <v>0</v>
      </c>
      <c r="D131" s="52">
        <f>VR!G9</f>
        <v>0</v>
      </c>
    </row>
    <row r="132" spans="1:4" hidden="1" x14ac:dyDescent="0.25">
      <c r="A132" s="52" t="s">
        <v>16</v>
      </c>
      <c r="B132" s="52" t="s">
        <v>559</v>
      </c>
      <c r="C132" s="52">
        <f>VR!BN9</f>
        <v>0</v>
      </c>
      <c r="D132" s="52">
        <f>VR!BO9</f>
        <v>0</v>
      </c>
    </row>
    <row r="133" spans="1:4" hidden="1" x14ac:dyDescent="0.25">
      <c r="A133" s="52" t="s">
        <v>3</v>
      </c>
      <c r="B133" s="52" t="s">
        <v>559</v>
      </c>
      <c r="C133" s="52">
        <f>VR!AL9</f>
        <v>0</v>
      </c>
      <c r="D133" s="52">
        <f>VR!AM9</f>
        <v>0</v>
      </c>
    </row>
    <row r="134" spans="1:4" hidden="1" x14ac:dyDescent="0.25">
      <c r="A134" s="52" t="s">
        <v>4</v>
      </c>
      <c r="B134" s="52" t="s">
        <v>559</v>
      </c>
      <c r="C134" s="52">
        <f>VR!AN9</f>
        <v>0</v>
      </c>
      <c r="D134" s="52">
        <f>VR!AO9</f>
        <v>0</v>
      </c>
    </row>
    <row r="135" spans="1:4" hidden="1" x14ac:dyDescent="0.25">
      <c r="A135" s="52" t="s">
        <v>147</v>
      </c>
      <c r="B135" s="52" t="s">
        <v>559</v>
      </c>
      <c r="C135" s="52">
        <f>VR!V9</f>
        <v>0</v>
      </c>
      <c r="D135" s="52">
        <f>VR!W9</f>
        <v>0</v>
      </c>
    </row>
    <row r="136" spans="1:4" hidden="1" x14ac:dyDescent="0.25">
      <c r="A136" s="52" t="s">
        <v>0</v>
      </c>
      <c r="B136" s="52" t="s">
        <v>559</v>
      </c>
      <c r="C136" s="52">
        <f>VR!AD9</f>
        <v>0</v>
      </c>
      <c r="D136" s="52">
        <f>VR!AE9</f>
        <v>0</v>
      </c>
    </row>
    <row r="137" spans="1:4" hidden="1" x14ac:dyDescent="0.25">
      <c r="A137" s="52" t="s">
        <v>788</v>
      </c>
      <c r="B137" s="52" t="s">
        <v>62</v>
      </c>
      <c r="C137" s="52">
        <f>BZ!B9</f>
        <v>0</v>
      </c>
      <c r="D137" s="52">
        <f>BZ!C9</f>
        <v>0</v>
      </c>
    </row>
    <row r="138" spans="1:4" hidden="1" x14ac:dyDescent="0.25">
      <c r="A138" s="52" t="s">
        <v>789</v>
      </c>
      <c r="B138" s="52" t="s">
        <v>62</v>
      </c>
      <c r="C138" s="52">
        <f>BZ!D9</f>
        <v>0</v>
      </c>
      <c r="D138" s="52">
        <f>BZ!E9</f>
        <v>0</v>
      </c>
    </row>
    <row r="139" spans="1:4" hidden="1" x14ac:dyDescent="0.25">
      <c r="A139" s="52" t="s">
        <v>790</v>
      </c>
      <c r="B139" s="52" t="s">
        <v>62</v>
      </c>
      <c r="C139" s="52">
        <f>BZ!F9</f>
        <v>0</v>
      </c>
      <c r="D139" s="52">
        <f>BZ!G9</f>
        <v>0</v>
      </c>
    </row>
    <row r="140" spans="1:4" hidden="1" x14ac:dyDescent="0.25">
      <c r="A140" s="52" t="s">
        <v>791</v>
      </c>
      <c r="B140" s="52" t="s">
        <v>62</v>
      </c>
      <c r="C140" s="52">
        <f>BZ!P9</f>
        <v>0</v>
      </c>
      <c r="D140" s="52">
        <f>BZ!Q9</f>
        <v>0</v>
      </c>
    </row>
    <row r="141" spans="1:4" hidden="1" x14ac:dyDescent="0.25">
      <c r="A141" s="52" t="s">
        <v>792</v>
      </c>
      <c r="B141" s="52" t="s">
        <v>62</v>
      </c>
      <c r="C141" s="52">
        <f>BZ!N9</f>
        <v>0</v>
      </c>
      <c r="D141" s="52">
        <f>BZ!O9</f>
        <v>0</v>
      </c>
    </row>
    <row r="142" spans="1:4" hidden="1" x14ac:dyDescent="0.25">
      <c r="A142" s="52" t="s">
        <v>793</v>
      </c>
      <c r="B142" s="52" t="s">
        <v>62</v>
      </c>
      <c r="C142" s="52">
        <f>BZ!L9</f>
        <v>0</v>
      </c>
      <c r="D142" s="52">
        <f>BZ!M9</f>
        <v>0</v>
      </c>
    </row>
    <row r="143" spans="1:4" hidden="1" x14ac:dyDescent="0.25">
      <c r="A143" s="52" t="s">
        <v>794</v>
      </c>
      <c r="B143" s="52" t="s">
        <v>62</v>
      </c>
      <c r="C143" s="52">
        <f>BZ!H9</f>
        <v>0</v>
      </c>
      <c r="D143" s="52">
        <f>BZ!I9</f>
        <v>0</v>
      </c>
    </row>
    <row r="144" spans="1:4" hidden="1" x14ac:dyDescent="0.25">
      <c r="A144" s="52" t="s">
        <v>795</v>
      </c>
      <c r="B144" s="52" t="s">
        <v>62</v>
      </c>
      <c r="C144" s="52">
        <f>BZ!J9</f>
        <v>0</v>
      </c>
      <c r="D144" s="52">
        <f>BZ!K9</f>
        <v>0</v>
      </c>
    </row>
    <row r="145" spans="1:4" hidden="1" x14ac:dyDescent="0.25">
      <c r="A145" s="52" t="s">
        <v>826</v>
      </c>
      <c r="B145" s="52" t="s">
        <v>824</v>
      </c>
      <c r="C145" s="52">
        <f>TN!B9</f>
        <v>0</v>
      </c>
      <c r="D145" s="52">
        <f>TN!C9</f>
        <v>0</v>
      </c>
    </row>
    <row r="146" spans="1:4" hidden="1" x14ac:dyDescent="0.25">
      <c r="A146" s="52" t="s">
        <v>869</v>
      </c>
      <c r="B146" s="52" t="s">
        <v>824</v>
      </c>
      <c r="C146" s="52">
        <f>TN!D9</f>
        <v>0</v>
      </c>
      <c r="D146" s="52">
        <f>TN!E9</f>
        <v>0</v>
      </c>
    </row>
    <row r="147" spans="1:4" hidden="1" x14ac:dyDescent="0.25">
      <c r="A147" s="52" t="s">
        <v>834</v>
      </c>
      <c r="B147" s="52" t="s">
        <v>824</v>
      </c>
      <c r="C147" s="52">
        <f>TN!F9</f>
        <v>0</v>
      </c>
      <c r="D147" s="52">
        <f>TN!G9</f>
        <v>0</v>
      </c>
    </row>
    <row r="148" spans="1:4" hidden="1" x14ac:dyDescent="0.25">
      <c r="A148" s="52" t="s">
        <v>816</v>
      </c>
      <c r="B148" s="52" t="s">
        <v>824</v>
      </c>
      <c r="C148" s="52">
        <f>TN!H9</f>
        <v>0</v>
      </c>
      <c r="D148" s="52">
        <f>TN!I9</f>
        <v>0</v>
      </c>
    </row>
    <row r="149" spans="1:4" hidden="1" x14ac:dyDescent="0.25">
      <c r="A149" s="52" t="s">
        <v>840</v>
      </c>
      <c r="B149" s="52" t="s">
        <v>824</v>
      </c>
      <c r="C149" s="52">
        <f>TN!J9</f>
        <v>0</v>
      </c>
      <c r="D149" s="52">
        <f>TN!K9</f>
        <v>0</v>
      </c>
    </row>
    <row r="150" spans="1:4" hidden="1" x14ac:dyDescent="0.25">
      <c r="A150" s="52" t="s">
        <v>818</v>
      </c>
      <c r="B150" s="52" t="s">
        <v>824</v>
      </c>
      <c r="C150" s="52">
        <f>TN!L9</f>
        <v>0</v>
      </c>
      <c r="D150" s="52">
        <f>TN!M9</f>
        <v>0</v>
      </c>
    </row>
    <row r="151" spans="1:4" hidden="1" x14ac:dyDescent="0.25">
      <c r="A151" s="52" t="s">
        <v>845</v>
      </c>
      <c r="B151" s="52" t="s">
        <v>824</v>
      </c>
      <c r="C151" s="52">
        <f>TN!N9</f>
        <v>0</v>
      </c>
      <c r="D151" s="52">
        <f>TN!O9</f>
        <v>0</v>
      </c>
    </row>
    <row r="152" spans="1:4" hidden="1" x14ac:dyDescent="0.25">
      <c r="A152" s="52" t="s">
        <v>820</v>
      </c>
      <c r="B152" s="52" t="s">
        <v>824</v>
      </c>
      <c r="C152" s="52">
        <f>TN!P9</f>
        <v>0</v>
      </c>
      <c r="D152" s="52">
        <f>TN!Q9</f>
        <v>0</v>
      </c>
    </row>
    <row r="153" spans="1:4" hidden="1" x14ac:dyDescent="0.25">
      <c r="A153" s="52" t="s">
        <v>821</v>
      </c>
      <c r="B153" s="52" t="s">
        <v>824</v>
      </c>
      <c r="C153" s="52">
        <f>TN!R9</f>
        <v>0</v>
      </c>
      <c r="D153" s="52">
        <f>TN!S9</f>
        <v>0</v>
      </c>
    </row>
    <row r="154" spans="1:4" hidden="1" x14ac:dyDescent="0.25">
      <c r="A154" s="52" t="s">
        <v>855</v>
      </c>
      <c r="B154" s="52" t="s">
        <v>824</v>
      </c>
      <c r="C154" s="52">
        <f>TN!T9</f>
        <v>0</v>
      </c>
      <c r="D154" s="52">
        <f>TN!U9</f>
        <v>0</v>
      </c>
    </row>
    <row r="156" spans="1:4" x14ac:dyDescent="0.25">
      <c r="A156" s="52" t="s">
        <v>888</v>
      </c>
      <c r="B156" s="52" t="s">
        <v>824</v>
      </c>
      <c r="C156" s="52">
        <f>SUM(C2:C155)</f>
        <v>29</v>
      </c>
      <c r="D156" s="52">
        <f>SUM(D2:D155)</f>
        <v>33</v>
      </c>
    </row>
  </sheetData>
  <autoFilter ref="A1:D154">
    <filterColumn colId="2">
      <filters>
        <filter val="1"/>
        <filter val="10"/>
        <filter val="2"/>
        <filter val="3"/>
        <filter val="6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tabColor theme="0" tint="-0.249977111117893"/>
  </sheetPr>
  <dimension ref="A1:H156"/>
  <sheetViews>
    <sheetView workbookViewId="0">
      <pane ySplit="1" topLeftCell="A2" activePane="bottomLeft" state="frozen"/>
      <selection activeCell="C1" sqref="C1"/>
      <selection pane="bottomLeft" activeCell="A125" sqref="A125"/>
    </sheetView>
  </sheetViews>
  <sheetFormatPr defaultRowHeight="15" x14ac:dyDescent="0.25"/>
  <cols>
    <col min="1" max="1" width="33.7109375" style="52" customWidth="1"/>
    <col min="2" max="2" width="13.85546875" style="52" customWidth="1"/>
    <col min="3" max="16384" width="9.140625" style="52"/>
  </cols>
  <sheetData>
    <row r="1" spans="1:8" x14ac:dyDescent="0.25">
      <c r="A1" s="52" t="s">
        <v>883</v>
      </c>
      <c r="B1" s="52" t="s">
        <v>884</v>
      </c>
      <c r="C1" s="52" t="s">
        <v>138</v>
      </c>
      <c r="D1" s="52" t="s">
        <v>123</v>
      </c>
      <c r="F1" s="31" t="s">
        <v>149</v>
      </c>
      <c r="H1" s="31"/>
    </row>
    <row r="2" spans="1:8" hidden="1" x14ac:dyDescent="0.25">
      <c r="A2" s="52" t="s">
        <v>766</v>
      </c>
      <c r="B2" s="52" t="s">
        <v>80</v>
      </c>
      <c r="C2" s="52">
        <f>BL!B10</f>
        <v>0</v>
      </c>
      <c r="D2" s="52">
        <f>BL!C10</f>
        <v>0</v>
      </c>
    </row>
    <row r="3" spans="1:8" hidden="1" x14ac:dyDescent="0.25">
      <c r="A3" s="52" t="s">
        <v>82</v>
      </c>
      <c r="B3" s="52" t="s">
        <v>80</v>
      </c>
      <c r="C3" s="52">
        <f>BL!H10</f>
        <v>0</v>
      </c>
      <c r="D3" s="52">
        <f>BL!I10</f>
        <v>0</v>
      </c>
    </row>
    <row r="4" spans="1:8" hidden="1" x14ac:dyDescent="0.25">
      <c r="A4" s="52" t="s">
        <v>769</v>
      </c>
      <c r="B4" s="52" t="s">
        <v>80</v>
      </c>
      <c r="C4" s="52">
        <f>BL!F10</f>
        <v>0</v>
      </c>
      <c r="D4" s="52">
        <f>BL!G10</f>
        <v>0</v>
      </c>
    </row>
    <row r="5" spans="1:8" hidden="1" x14ac:dyDescent="0.25">
      <c r="A5" s="52" t="s">
        <v>770</v>
      </c>
      <c r="B5" s="52" t="s">
        <v>80</v>
      </c>
      <c r="C5" s="52">
        <f>BL!J10</f>
        <v>0</v>
      </c>
      <c r="D5" s="52">
        <f>BL!K10</f>
        <v>0</v>
      </c>
    </row>
    <row r="6" spans="1:8" hidden="1" x14ac:dyDescent="0.25">
      <c r="A6" s="52" t="s">
        <v>768</v>
      </c>
      <c r="B6" s="52" t="s">
        <v>80</v>
      </c>
      <c r="C6" s="52">
        <f>BL!D10</f>
        <v>0</v>
      </c>
      <c r="D6" s="52">
        <f>BL!E10</f>
        <v>0</v>
      </c>
    </row>
    <row r="7" spans="1:8" hidden="1" x14ac:dyDescent="0.25">
      <c r="A7" s="52" t="s">
        <v>771</v>
      </c>
      <c r="B7" s="52" t="s">
        <v>80</v>
      </c>
      <c r="C7" s="52">
        <f>BL!L10</f>
        <v>0</v>
      </c>
      <c r="D7" s="52">
        <f>BL!M10</f>
        <v>0</v>
      </c>
    </row>
    <row r="8" spans="1:8" hidden="1" x14ac:dyDescent="0.25">
      <c r="A8" s="52" t="s">
        <v>773</v>
      </c>
      <c r="B8" s="52" t="s">
        <v>80</v>
      </c>
      <c r="C8" s="52">
        <f>BL!P10</f>
        <v>0</v>
      </c>
      <c r="D8" s="52">
        <f>BL!Q10</f>
        <v>0</v>
      </c>
    </row>
    <row r="9" spans="1:8" hidden="1" x14ac:dyDescent="0.25">
      <c r="A9" s="52" t="s">
        <v>772</v>
      </c>
      <c r="B9" s="52" t="s">
        <v>80</v>
      </c>
      <c r="C9" s="52">
        <f>BL!N10</f>
        <v>0</v>
      </c>
      <c r="D9" s="52">
        <f>BL!O10</f>
        <v>0</v>
      </c>
    </row>
    <row r="10" spans="1:8" hidden="1" x14ac:dyDescent="0.25">
      <c r="A10" s="52" t="s">
        <v>92</v>
      </c>
      <c r="B10" s="52" t="s">
        <v>90</v>
      </c>
      <c r="C10" s="52">
        <f>PD!R10</f>
        <v>0</v>
      </c>
      <c r="D10" s="52">
        <f>PD!S10</f>
        <v>0</v>
      </c>
    </row>
    <row r="11" spans="1:8" hidden="1" x14ac:dyDescent="0.25">
      <c r="A11" s="52" t="s">
        <v>101</v>
      </c>
      <c r="B11" s="52" t="s">
        <v>90</v>
      </c>
      <c r="C11" s="52">
        <f>PD!H10</f>
        <v>0</v>
      </c>
      <c r="D11" s="52">
        <f>PD!I10</f>
        <v>0</v>
      </c>
    </row>
    <row r="12" spans="1:8" hidden="1" x14ac:dyDescent="0.25">
      <c r="A12" s="52" t="s">
        <v>106</v>
      </c>
      <c r="B12" s="52" t="s">
        <v>90</v>
      </c>
      <c r="C12" s="52">
        <f>PD!T10</f>
        <v>0</v>
      </c>
      <c r="D12" s="52">
        <f>PD!U10</f>
        <v>0</v>
      </c>
    </row>
    <row r="13" spans="1:8" hidden="1" x14ac:dyDescent="0.25">
      <c r="A13" s="52" t="s">
        <v>857</v>
      </c>
      <c r="B13" s="52" t="s">
        <v>90</v>
      </c>
      <c r="C13" s="52">
        <f>PD!J10</f>
        <v>0</v>
      </c>
      <c r="D13" s="52">
        <f>PD!K10</f>
        <v>0</v>
      </c>
    </row>
    <row r="14" spans="1:8" hidden="1" x14ac:dyDescent="0.25">
      <c r="A14" s="52" t="s">
        <v>691</v>
      </c>
      <c r="B14" s="52" t="s">
        <v>90</v>
      </c>
      <c r="C14" s="52">
        <f>PD!F10</f>
        <v>0</v>
      </c>
      <c r="D14" s="52">
        <f>PD!G10</f>
        <v>0</v>
      </c>
    </row>
    <row r="15" spans="1:8" hidden="1" x14ac:dyDescent="0.25">
      <c r="A15" s="52" t="s">
        <v>875</v>
      </c>
      <c r="B15" s="52" t="s">
        <v>90</v>
      </c>
      <c r="C15" s="52">
        <f>PD!AD10</f>
        <v>0</v>
      </c>
      <c r="D15" s="52">
        <f>PD!AE10</f>
        <v>0</v>
      </c>
    </row>
    <row r="16" spans="1:8" hidden="1" x14ac:dyDescent="0.25">
      <c r="A16" s="52" t="s">
        <v>336</v>
      </c>
      <c r="B16" s="52" t="s">
        <v>90</v>
      </c>
      <c r="C16" s="52">
        <f>PD!N10</f>
        <v>0</v>
      </c>
      <c r="D16" s="52">
        <f>PD!O10</f>
        <v>0</v>
      </c>
    </row>
    <row r="17" spans="1:4" hidden="1" x14ac:dyDescent="0.25">
      <c r="A17" s="52" t="s">
        <v>341</v>
      </c>
      <c r="B17" s="52" t="s">
        <v>90</v>
      </c>
      <c r="C17" s="52">
        <f>PD!P10</f>
        <v>0</v>
      </c>
      <c r="D17" s="52">
        <f>PD!Q10</f>
        <v>0</v>
      </c>
    </row>
    <row r="18" spans="1:4" hidden="1" x14ac:dyDescent="0.25">
      <c r="A18" s="52" t="s">
        <v>5</v>
      </c>
      <c r="B18" s="52" t="s">
        <v>90</v>
      </c>
      <c r="C18" s="52">
        <f>PD!D10</f>
        <v>0</v>
      </c>
      <c r="D18" s="52">
        <f>PD!E10</f>
        <v>0</v>
      </c>
    </row>
    <row r="19" spans="1:4" hidden="1" x14ac:dyDescent="0.25">
      <c r="A19" s="52" t="s">
        <v>734</v>
      </c>
      <c r="B19" s="52" t="s">
        <v>90</v>
      </c>
      <c r="C19" s="52">
        <f>PD!B10</f>
        <v>0</v>
      </c>
      <c r="D19" s="52">
        <f>PD!C10</f>
        <v>0</v>
      </c>
    </row>
    <row r="20" spans="1:4" hidden="1" x14ac:dyDescent="0.25">
      <c r="A20" s="52" t="s">
        <v>357</v>
      </c>
      <c r="B20" s="52" t="s">
        <v>90</v>
      </c>
      <c r="C20" s="52">
        <f>PD!V10</f>
        <v>0</v>
      </c>
      <c r="D20" s="52">
        <f>PD!W10</f>
        <v>0</v>
      </c>
    </row>
    <row r="21" spans="1:4" hidden="1" x14ac:dyDescent="0.25">
      <c r="A21" s="52" t="s">
        <v>872</v>
      </c>
      <c r="B21" s="52" t="s">
        <v>90</v>
      </c>
      <c r="C21" s="52">
        <f>PD!AB10</f>
        <v>0</v>
      </c>
      <c r="D21" s="52">
        <f>PD!AC10</f>
        <v>0</v>
      </c>
    </row>
    <row r="22" spans="1:4" hidden="1" x14ac:dyDescent="0.25">
      <c r="A22" s="52" t="s">
        <v>151</v>
      </c>
      <c r="B22" s="52" t="s">
        <v>90</v>
      </c>
      <c r="C22" s="52">
        <f>PD!X10</f>
        <v>0</v>
      </c>
      <c r="D22" s="52">
        <f>PD!Y10</f>
        <v>0</v>
      </c>
    </row>
    <row r="23" spans="1:4" hidden="1" x14ac:dyDescent="0.25">
      <c r="A23" s="52" t="s">
        <v>156</v>
      </c>
      <c r="B23" s="52" t="s">
        <v>90</v>
      </c>
      <c r="C23" s="52">
        <f>PD!Z10</f>
        <v>0</v>
      </c>
      <c r="D23" s="52">
        <f>PD!AA10</f>
        <v>0</v>
      </c>
    </row>
    <row r="24" spans="1:4" hidden="1" x14ac:dyDescent="0.25">
      <c r="A24" s="52" t="s">
        <v>879</v>
      </c>
      <c r="B24" s="52" t="s">
        <v>90</v>
      </c>
      <c r="C24" s="52">
        <f>PD!AF10</f>
        <v>0</v>
      </c>
      <c r="D24" s="52">
        <f>PD!AG10</f>
        <v>0</v>
      </c>
    </row>
    <row r="25" spans="1:4" hidden="1" x14ac:dyDescent="0.25">
      <c r="A25" s="52" t="s">
        <v>859</v>
      </c>
      <c r="B25" s="52" t="s">
        <v>90</v>
      </c>
      <c r="C25" s="52">
        <f>PD!L10</f>
        <v>0</v>
      </c>
      <c r="D25" s="52">
        <f>PD!M10</f>
        <v>0</v>
      </c>
    </row>
    <row r="26" spans="1:4" hidden="1" x14ac:dyDescent="0.25">
      <c r="A26" s="52" t="s">
        <v>680</v>
      </c>
      <c r="B26" s="52" t="s">
        <v>159</v>
      </c>
      <c r="C26" s="52">
        <f>RO!AV10</f>
        <v>0</v>
      </c>
      <c r="D26" s="52">
        <f>RO!AW10</f>
        <v>0</v>
      </c>
    </row>
    <row r="27" spans="1:4" hidden="1" x14ac:dyDescent="0.25">
      <c r="A27" s="52" t="s">
        <v>684</v>
      </c>
      <c r="B27" s="52" t="s">
        <v>159</v>
      </c>
      <c r="C27" s="52">
        <f>RO!BF10</f>
        <v>0</v>
      </c>
      <c r="D27" s="52">
        <f>RO!BG10</f>
        <v>0</v>
      </c>
    </row>
    <row r="28" spans="1:4" hidden="1" x14ac:dyDescent="0.25">
      <c r="A28" s="52" t="s">
        <v>685</v>
      </c>
      <c r="B28" s="52" t="s">
        <v>159</v>
      </c>
      <c r="C28" s="52">
        <f>RO!BH10</f>
        <v>0</v>
      </c>
      <c r="D28" s="52">
        <f>RO!BI10</f>
        <v>0</v>
      </c>
    </row>
    <row r="29" spans="1:4" hidden="1" x14ac:dyDescent="0.25">
      <c r="A29" s="52" t="s">
        <v>687</v>
      </c>
      <c r="B29" s="52" t="s">
        <v>159</v>
      </c>
      <c r="C29" s="52">
        <f>RO!BL10</f>
        <v>0</v>
      </c>
      <c r="D29" s="52">
        <f>RO!BM10</f>
        <v>0</v>
      </c>
    </row>
    <row r="30" spans="1:4" hidden="1" x14ac:dyDescent="0.25">
      <c r="A30" s="52" t="s">
        <v>688</v>
      </c>
      <c r="B30" s="52" t="s">
        <v>159</v>
      </c>
      <c r="C30" s="52">
        <f>RO!BN10</f>
        <v>0</v>
      </c>
      <c r="D30" s="52">
        <f>RO!BO10</f>
        <v>0</v>
      </c>
    </row>
    <row r="31" spans="1:4" hidden="1" x14ac:dyDescent="0.25">
      <c r="A31" s="52" t="s">
        <v>689</v>
      </c>
      <c r="B31" s="52" t="s">
        <v>159</v>
      </c>
      <c r="C31" s="52">
        <f>RO!BP10</f>
        <v>0</v>
      </c>
      <c r="D31" s="52">
        <f>RO!BQ10</f>
        <v>0</v>
      </c>
    </row>
    <row r="32" spans="1:4" hidden="1" x14ac:dyDescent="0.25">
      <c r="A32" s="52" t="s">
        <v>679</v>
      </c>
      <c r="B32" s="52" t="s">
        <v>159</v>
      </c>
      <c r="C32" s="52">
        <f>RO!AR10</f>
        <v>0</v>
      </c>
      <c r="D32" s="52">
        <f>RO!AS10</f>
        <v>0</v>
      </c>
    </row>
    <row r="33" spans="1:4" hidden="1" x14ac:dyDescent="0.25">
      <c r="A33" s="52" t="s">
        <v>811</v>
      </c>
      <c r="B33" s="52" t="s">
        <v>159</v>
      </c>
      <c r="C33" s="52">
        <f>RO!AD10</f>
        <v>0</v>
      </c>
      <c r="D33" s="52">
        <f>RO!AE10</f>
        <v>0</v>
      </c>
    </row>
    <row r="34" spans="1:4" hidden="1" x14ac:dyDescent="0.25">
      <c r="A34" s="52" t="s">
        <v>812</v>
      </c>
      <c r="B34" s="52" t="s">
        <v>159</v>
      </c>
      <c r="C34" s="52">
        <f>RO!AF10</f>
        <v>0</v>
      </c>
      <c r="D34" s="52">
        <f>RO!AG10</f>
        <v>0</v>
      </c>
    </row>
    <row r="35" spans="1:4" hidden="1" x14ac:dyDescent="0.25">
      <c r="A35" s="52" t="s">
        <v>683</v>
      </c>
      <c r="B35" s="52" t="s">
        <v>159</v>
      </c>
      <c r="C35" s="52">
        <f>RO!BB10</f>
        <v>0</v>
      </c>
      <c r="D35" s="52">
        <f>RO!BC10</f>
        <v>0</v>
      </c>
    </row>
    <row r="36" spans="1:4" hidden="1" x14ac:dyDescent="0.25">
      <c r="A36" s="52" t="s">
        <v>754</v>
      </c>
      <c r="B36" s="52" t="s">
        <v>159</v>
      </c>
      <c r="C36" s="52">
        <f>RO!AP10</f>
        <v>0</v>
      </c>
      <c r="D36" s="52">
        <f>RO!AQ10</f>
        <v>0</v>
      </c>
    </row>
    <row r="37" spans="1:4" hidden="1" x14ac:dyDescent="0.25">
      <c r="A37" s="52" t="s">
        <v>742</v>
      </c>
      <c r="B37" s="52" t="s">
        <v>159</v>
      </c>
      <c r="C37" s="52">
        <f>RO!AL10</f>
        <v>0</v>
      </c>
      <c r="D37" s="52">
        <f>RO!AM10</f>
        <v>0</v>
      </c>
    </row>
    <row r="38" spans="1:4" hidden="1" x14ac:dyDescent="0.25">
      <c r="A38" s="52" t="s">
        <v>676</v>
      </c>
      <c r="B38" s="52" t="s">
        <v>159</v>
      </c>
      <c r="C38" s="52">
        <f>RO!AH10</f>
        <v>0</v>
      </c>
      <c r="D38" s="52">
        <f>RO!AI10</f>
        <v>0</v>
      </c>
    </row>
    <row r="39" spans="1:4" hidden="1" x14ac:dyDescent="0.25">
      <c r="A39" s="52" t="s">
        <v>686</v>
      </c>
      <c r="B39" s="52" t="s">
        <v>159</v>
      </c>
      <c r="C39" s="52">
        <f>RO!BJ10</f>
        <v>0</v>
      </c>
      <c r="D39" s="52">
        <f>RO!BK10</f>
        <v>0</v>
      </c>
    </row>
    <row r="40" spans="1:4" hidden="1" x14ac:dyDescent="0.25">
      <c r="A40" s="52" t="s">
        <v>782</v>
      </c>
      <c r="B40" s="52" t="s">
        <v>159</v>
      </c>
      <c r="C40" s="52">
        <f>RO!AT10</f>
        <v>0</v>
      </c>
      <c r="D40" s="52">
        <f>RO!AU10</f>
        <v>0</v>
      </c>
    </row>
    <row r="41" spans="1:4" x14ac:dyDescent="0.25">
      <c r="A41" s="52" t="s">
        <v>167</v>
      </c>
      <c r="B41" s="52" t="s">
        <v>159</v>
      </c>
      <c r="C41" s="52">
        <f>RO!P10</f>
        <v>57</v>
      </c>
      <c r="D41" s="52">
        <f>RO!Q10</f>
        <v>57</v>
      </c>
    </row>
    <row r="42" spans="1:4" hidden="1" x14ac:dyDescent="0.25">
      <c r="A42" s="52" t="s">
        <v>171</v>
      </c>
      <c r="B42" s="52" t="s">
        <v>159</v>
      </c>
      <c r="C42" s="52">
        <f>RO!V10</f>
        <v>0</v>
      </c>
      <c r="D42" s="52">
        <f>RO!W10</f>
        <v>0</v>
      </c>
    </row>
    <row r="43" spans="1:4" hidden="1" x14ac:dyDescent="0.25">
      <c r="A43" s="52" t="s">
        <v>175</v>
      </c>
      <c r="B43" s="52" t="s">
        <v>159</v>
      </c>
      <c r="C43" s="52">
        <f>RO!T10</f>
        <v>0</v>
      </c>
      <c r="D43" s="52">
        <f>RO!U10</f>
        <v>0</v>
      </c>
    </row>
    <row r="44" spans="1:4" hidden="1" x14ac:dyDescent="0.25">
      <c r="A44" s="52" t="s">
        <v>179</v>
      </c>
      <c r="B44" s="52" t="s">
        <v>159</v>
      </c>
      <c r="C44" s="52">
        <f>RO!Z10</f>
        <v>0</v>
      </c>
      <c r="D44" s="52">
        <f>RO!AA10</f>
        <v>0</v>
      </c>
    </row>
    <row r="45" spans="1:4" hidden="1" x14ac:dyDescent="0.25">
      <c r="A45" s="52" t="s">
        <v>183</v>
      </c>
      <c r="B45" s="52" t="s">
        <v>159</v>
      </c>
      <c r="C45" s="52">
        <f>RO!X10</f>
        <v>0</v>
      </c>
      <c r="D45" s="52">
        <f>RO!Y10</f>
        <v>0</v>
      </c>
    </row>
    <row r="46" spans="1:4" x14ac:dyDescent="0.25">
      <c r="A46" s="52" t="s">
        <v>678</v>
      </c>
      <c r="B46" s="52" t="s">
        <v>159</v>
      </c>
      <c r="C46" s="52">
        <f>RO!AN10</f>
        <v>2</v>
      </c>
      <c r="D46" s="52">
        <f>RO!AO10</f>
        <v>4</v>
      </c>
    </row>
    <row r="47" spans="1:4" hidden="1" x14ac:dyDescent="0.25">
      <c r="A47" s="52" t="s">
        <v>187</v>
      </c>
      <c r="B47" s="52" t="s">
        <v>159</v>
      </c>
      <c r="C47" s="52">
        <f>RO!N10</f>
        <v>0</v>
      </c>
      <c r="D47" s="52">
        <f>RO!O10</f>
        <v>0</v>
      </c>
    </row>
    <row r="48" spans="1:4" hidden="1" x14ac:dyDescent="0.25">
      <c r="A48" s="52" t="s">
        <v>191</v>
      </c>
      <c r="B48" s="52" t="s">
        <v>159</v>
      </c>
      <c r="C48" s="52">
        <f>RO!R10</f>
        <v>0</v>
      </c>
      <c r="D48" s="52">
        <f>RO!S10</f>
        <v>0</v>
      </c>
    </row>
    <row r="49" spans="1:4" hidden="1" x14ac:dyDescent="0.25">
      <c r="A49" s="52" t="s">
        <v>195</v>
      </c>
      <c r="B49" s="52" t="s">
        <v>159</v>
      </c>
      <c r="C49" s="52">
        <f>RO!L10</f>
        <v>0</v>
      </c>
      <c r="D49" s="52">
        <f>RO!M10</f>
        <v>0</v>
      </c>
    </row>
    <row r="50" spans="1:4" hidden="1" x14ac:dyDescent="0.25">
      <c r="A50" s="52" t="s">
        <v>809</v>
      </c>
      <c r="B50" s="52" t="s">
        <v>159</v>
      </c>
      <c r="C50" s="52">
        <f>RO!AB10</f>
        <v>0</v>
      </c>
      <c r="D50" s="52">
        <f>RO!AC10</f>
        <v>0</v>
      </c>
    </row>
    <row r="51" spans="1:4" hidden="1" x14ac:dyDescent="0.25">
      <c r="A51" s="52" t="s">
        <v>677</v>
      </c>
      <c r="B51" s="52" t="s">
        <v>159</v>
      </c>
      <c r="C51" s="52">
        <f>RO!AJ10</f>
        <v>0</v>
      </c>
      <c r="D51" s="52">
        <f>RO!AK10</f>
        <v>0</v>
      </c>
    </row>
    <row r="52" spans="1:4" x14ac:dyDescent="0.25">
      <c r="A52" s="52" t="s">
        <v>682</v>
      </c>
      <c r="B52" s="52" t="s">
        <v>159</v>
      </c>
      <c r="C52" s="52">
        <f>RO!AZ10</f>
        <v>87</v>
      </c>
      <c r="D52" s="52">
        <f>RO!BA10</f>
        <v>87</v>
      </c>
    </row>
    <row r="53" spans="1:4" hidden="1" x14ac:dyDescent="0.25">
      <c r="A53" s="52" t="s">
        <v>200</v>
      </c>
      <c r="B53" s="52" t="s">
        <v>159</v>
      </c>
      <c r="C53" s="52">
        <f>RO!J10</f>
        <v>0</v>
      </c>
      <c r="D53" s="52">
        <f>RO!K10</f>
        <v>0</v>
      </c>
    </row>
    <row r="54" spans="1:4" hidden="1" x14ac:dyDescent="0.25">
      <c r="A54" s="52" t="s">
        <v>808</v>
      </c>
      <c r="B54" s="52" t="s">
        <v>159</v>
      </c>
      <c r="C54" s="52">
        <f>RO!D10</f>
        <v>0</v>
      </c>
      <c r="D54" s="52">
        <f>RO!E10</f>
        <v>0</v>
      </c>
    </row>
    <row r="55" spans="1:4" hidden="1" x14ac:dyDescent="0.25">
      <c r="A55" s="52" t="s">
        <v>681</v>
      </c>
      <c r="B55" s="52" t="s">
        <v>159</v>
      </c>
      <c r="C55" s="52">
        <f>RO!AX10</f>
        <v>0</v>
      </c>
      <c r="D55" s="52">
        <f>RO!AY10</f>
        <v>0</v>
      </c>
    </row>
    <row r="56" spans="1:4" hidden="1" x14ac:dyDescent="0.25">
      <c r="A56" s="52" t="s">
        <v>210</v>
      </c>
      <c r="B56" s="52" t="s">
        <v>159</v>
      </c>
      <c r="C56" s="52">
        <f>RO!H10</f>
        <v>0</v>
      </c>
      <c r="D56" s="52">
        <f>RO!I10</f>
        <v>0</v>
      </c>
    </row>
    <row r="57" spans="1:4" hidden="1" x14ac:dyDescent="0.25">
      <c r="A57" s="52" t="s">
        <v>215</v>
      </c>
      <c r="B57" s="52" t="s">
        <v>159</v>
      </c>
      <c r="C57" s="52">
        <f>RO!B10</f>
        <v>0</v>
      </c>
      <c r="D57" s="52">
        <f>RO!C10</f>
        <v>0</v>
      </c>
    </row>
    <row r="58" spans="1:4" hidden="1" x14ac:dyDescent="0.25">
      <c r="A58" s="52" t="s">
        <v>220</v>
      </c>
      <c r="B58" s="52" t="s">
        <v>159</v>
      </c>
      <c r="C58" s="52">
        <f>RO!F10</f>
        <v>0</v>
      </c>
      <c r="D58" s="52">
        <f>RO!G10</f>
        <v>0</v>
      </c>
    </row>
    <row r="59" spans="1:4" hidden="1" x14ac:dyDescent="0.25">
      <c r="A59" s="52" t="s">
        <v>699</v>
      </c>
      <c r="B59" s="52" t="s">
        <v>224</v>
      </c>
      <c r="C59" s="52">
        <f>TV!J10</f>
        <v>0</v>
      </c>
      <c r="D59" s="52">
        <f>TV!K10</f>
        <v>0</v>
      </c>
    </row>
    <row r="60" spans="1:4" hidden="1" x14ac:dyDescent="0.25">
      <c r="A60" s="52" t="s">
        <v>445</v>
      </c>
      <c r="B60" s="52" t="s">
        <v>224</v>
      </c>
      <c r="C60" s="52">
        <f>TV!D10</f>
        <v>0</v>
      </c>
      <c r="D60" s="52">
        <f>TV!E10</f>
        <v>0</v>
      </c>
    </row>
    <row r="61" spans="1:4" hidden="1" x14ac:dyDescent="0.25">
      <c r="A61" s="52" t="s">
        <v>450</v>
      </c>
      <c r="B61" s="52" t="s">
        <v>224</v>
      </c>
      <c r="C61" s="52">
        <f>TV!H10</f>
        <v>0</v>
      </c>
      <c r="D61" s="52">
        <f>TV!I10</f>
        <v>0</v>
      </c>
    </row>
    <row r="62" spans="1:4" hidden="1" x14ac:dyDescent="0.25">
      <c r="A62" s="52" t="s">
        <v>455</v>
      </c>
      <c r="B62" s="52" t="s">
        <v>224</v>
      </c>
      <c r="C62" s="52">
        <f>TV!B10</f>
        <v>0</v>
      </c>
      <c r="D62" s="52">
        <f>TV!C10</f>
        <v>0</v>
      </c>
    </row>
    <row r="63" spans="1:4" hidden="1" x14ac:dyDescent="0.25">
      <c r="A63" s="52" t="s">
        <v>703</v>
      </c>
      <c r="B63" s="52" t="s">
        <v>224</v>
      </c>
      <c r="C63" s="52">
        <f>TV!L10</f>
        <v>0</v>
      </c>
      <c r="D63" s="52">
        <f>TV!M10</f>
        <v>0</v>
      </c>
    </row>
    <row r="64" spans="1:4" hidden="1" x14ac:dyDescent="0.25">
      <c r="A64" s="52" t="s">
        <v>462</v>
      </c>
      <c r="B64" s="52" t="s">
        <v>224</v>
      </c>
      <c r="C64" s="52">
        <f>TV!F10</f>
        <v>0</v>
      </c>
      <c r="D64" s="52">
        <f>TV!G10</f>
        <v>0</v>
      </c>
    </row>
    <row r="65" spans="1:4" x14ac:dyDescent="0.25">
      <c r="A65" s="52" t="s">
        <v>36</v>
      </c>
      <c r="B65" s="52" t="s">
        <v>60</v>
      </c>
      <c r="C65" s="52">
        <f>VE!BP10</f>
        <v>50</v>
      </c>
      <c r="D65" s="52">
        <f>VE!BQ10</f>
        <v>60</v>
      </c>
    </row>
    <row r="66" spans="1:4" hidden="1" x14ac:dyDescent="0.25">
      <c r="A66" s="52" t="s">
        <v>40</v>
      </c>
      <c r="B66" s="52" t="s">
        <v>60</v>
      </c>
      <c r="C66" s="52">
        <f>VE!BR10</f>
        <v>0</v>
      </c>
      <c r="D66" s="52">
        <f>VE!BS10</f>
        <v>0</v>
      </c>
    </row>
    <row r="67" spans="1:4" hidden="1" x14ac:dyDescent="0.25">
      <c r="A67" s="52" t="s">
        <v>42</v>
      </c>
      <c r="B67" s="52" t="s">
        <v>60</v>
      </c>
      <c r="C67" s="52">
        <f>VE!BV10</f>
        <v>0</v>
      </c>
      <c r="D67" s="52">
        <f>VE!BW10</f>
        <v>0</v>
      </c>
    </row>
    <row r="68" spans="1:4" hidden="1" x14ac:dyDescent="0.25">
      <c r="A68" s="52" t="s">
        <v>43</v>
      </c>
      <c r="B68" s="52" t="s">
        <v>60</v>
      </c>
      <c r="C68" s="52">
        <f>VE!N10</f>
        <v>0</v>
      </c>
      <c r="D68" s="52">
        <f>VE!O10</f>
        <v>0</v>
      </c>
    </row>
    <row r="69" spans="1:4" x14ac:dyDescent="0.25">
      <c r="A69" s="52" t="s">
        <v>44</v>
      </c>
      <c r="B69" s="52" t="s">
        <v>60</v>
      </c>
      <c r="C69" s="52">
        <f>VE!H10</f>
        <v>185</v>
      </c>
      <c r="D69" s="52">
        <f>VE!I10</f>
        <v>185</v>
      </c>
    </row>
    <row r="70" spans="1:4" hidden="1" x14ac:dyDescent="0.25">
      <c r="A70" s="52" t="s">
        <v>725</v>
      </c>
      <c r="B70" s="52" t="s">
        <v>60</v>
      </c>
      <c r="C70" s="52">
        <f>VE!D10</f>
        <v>0</v>
      </c>
      <c r="D70" s="52">
        <f>VE!E10</f>
        <v>0</v>
      </c>
    </row>
    <row r="71" spans="1:4" hidden="1" x14ac:dyDescent="0.25">
      <c r="A71" s="52" t="s">
        <v>46</v>
      </c>
      <c r="B71" s="52" t="s">
        <v>60</v>
      </c>
      <c r="C71" s="52">
        <f>VE!V10</f>
        <v>0</v>
      </c>
      <c r="D71" s="52">
        <f>VE!W10</f>
        <v>0</v>
      </c>
    </row>
    <row r="72" spans="1:4" hidden="1" x14ac:dyDescent="0.25">
      <c r="A72" s="52" t="s">
        <v>47</v>
      </c>
      <c r="B72" s="52" t="s">
        <v>60</v>
      </c>
      <c r="C72" s="52">
        <f>VE!X10</f>
        <v>0</v>
      </c>
      <c r="D72" s="52">
        <f>VE!Y10</f>
        <v>0</v>
      </c>
    </row>
    <row r="73" spans="1:4" hidden="1" x14ac:dyDescent="0.25">
      <c r="A73" s="52" t="s">
        <v>48</v>
      </c>
      <c r="B73" s="52" t="s">
        <v>60</v>
      </c>
      <c r="C73" s="52">
        <f>VE!AN10</f>
        <v>0</v>
      </c>
      <c r="D73" s="52">
        <f>VE!AO10</f>
        <v>0</v>
      </c>
    </row>
    <row r="74" spans="1:4" hidden="1" x14ac:dyDescent="0.25">
      <c r="A74" s="52" t="s">
        <v>49</v>
      </c>
      <c r="B74" s="52" t="s">
        <v>60</v>
      </c>
      <c r="C74" s="52">
        <f>VE!BL10</f>
        <v>0</v>
      </c>
      <c r="D74" s="52">
        <f>VE!BM10</f>
        <v>0</v>
      </c>
    </row>
    <row r="75" spans="1:4" hidden="1" x14ac:dyDescent="0.25">
      <c r="A75" s="52" t="s">
        <v>51</v>
      </c>
      <c r="B75" s="52" t="s">
        <v>60</v>
      </c>
      <c r="C75" s="52">
        <f>VE!BB10</f>
        <v>0</v>
      </c>
      <c r="D75" s="52">
        <f>VE!BC10</f>
        <v>0</v>
      </c>
    </row>
    <row r="76" spans="1:4" hidden="1" x14ac:dyDescent="0.25">
      <c r="A76" s="52" t="s">
        <v>52</v>
      </c>
      <c r="B76" s="52" t="s">
        <v>60</v>
      </c>
      <c r="C76" s="52">
        <f>VE!BD10</f>
        <v>0</v>
      </c>
      <c r="D76" s="52">
        <f>VE!BE10</f>
        <v>0</v>
      </c>
    </row>
    <row r="77" spans="1:4" x14ac:dyDescent="0.25">
      <c r="A77" s="52" t="s">
        <v>53</v>
      </c>
      <c r="B77" s="52" t="s">
        <v>60</v>
      </c>
      <c r="C77" s="52">
        <f>VE!BF10</f>
        <v>78</v>
      </c>
      <c r="D77" s="52">
        <f>VE!BG10</f>
        <v>78</v>
      </c>
    </row>
    <row r="78" spans="1:4" x14ac:dyDescent="0.25">
      <c r="A78" s="52" t="s">
        <v>55</v>
      </c>
      <c r="B78" s="52" t="s">
        <v>60</v>
      </c>
      <c r="C78" s="52">
        <f>VE!AX10</f>
        <v>1</v>
      </c>
      <c r="D78" s="52">
        <f>VE!AY10</f>
        <v>1</v>
      </c>
    </row>
    <row r="79" spans="1:4" hidden="1" x14ac:dyDescent="0.25">
      <c r="A79" s="52" t="s">
        <v>225</v>
      </c>
      <c r="B79" s="52" t="s">
        <v>60</v>
      </c>
      <c r="C79" s="52">
        <f>VE!AL10</f>
        <v>0</v>
      </c>
      <c r="D79" s="52">
        <f>VE!AM10</f>
        <v>0</v>
      </c>
    </row>
    <row r="80" spans="1:4" hidden="1" x14ac:dyDescent="0.25">
      <c r="A80" s="52" t="s">
        <v>228</v>
      </c>
      <c r="B80" s="52" t="s">
        <v>60</v>
      </c>
      <c r="C80" s="52">
        <f>VE!P10</f>
        <v>0</v>
      </c>
      <c r="D80" s="52">
        <f>VE!Q10</f>
        <v>0</v>
      </c>
    </row>
    <row r="81" spans="1:4" hidden="1" x14ac:dyDescent="0.25">
      <c r="A81" s="52" t="s">
        <v>231</v>
      </c>
      <c r="B81" s="52" t="s">
        <v>60</v>
      </c>
      <c r="C81" s="52">
        <f>VE!BT10</f>
        <v>0</v>
      </c>
      <c r="D81" s="52">
        <f>VE!BU10</f>
        <v>0</v>
      </c>
    </row>
    <row r="82" spans="1:4" hidden="1" x14ac:dyDescent="0.25">
      <c r="A82" s="52" t="s">
        <v>236</v>
      </c>
      <c r="B82" s="52" t="s">
        <v>60</v>
      </c>
      <c r="C82" s="52">
        <f>VE!AH10</f>
        <v>0</v>
      </c>
      <c r="D82" s="52">
        <f>VE!AI10</f>
        <v>0</v>
      </c>
    </row>
    <row r="83" spans="1:4" x14ac:dyDescent="0.25">
      <c r="A83" s="52" t="s">
        <v>238</v>
      </c>
      <c r="B83" s="52" t="s">
        <v>60</v>
      </c>
      <c r="C83" s="52">
        <f>VE!R10</f>
        <v>30</v>
      </c>
      <c r="D83" s="52">
        <f>VE!S10</f>
        <v>30</v>
      </c>
    </row>
    <row r="84" spans="1:4" hidden="1" x14ac:dyDescent="0.25">
      <c r="A84" s="52" t="s">
        <v>245</v>
      </c>
      <c r="B84" s="52" t="s">
        <v>60</v>
      </c>
      <c r="C84" s="52">
        <f>VE!AD10</f>
        <v>0</v>
      </c>
      <c r="D84" s="52">
        <f>VE!AE10</f>
        <v>0</v>
      </c>
    </row>
    <row r="85" spans="1:4" hidden="1" x14ac:dyDescent="0.25">
      <c r="A85" s="52" t="s">
        <v>247</v>
      </c>
      <c r="B85" s="52" t="s">
        <v>60</v>
      </c>
      <c r="C85" s="52">
        <f>VE!AZ10</f>
        <v>0</v>
      </c>
      <c r="D85" s="52">
        <f>VE!BA10</f>
        <v>0</v>
      </c>
    </row>
    <row r="86" spans="1:4" hidden="1" x14ac:dyDescent="0.25">
      <c r="A86" s="52" t="s">
        <v>732</v>
      </c>
      <c r="B86" s="52" t="s">
        <v>60</v>
      </c>
      <c r="C86" s="52">
        <f>VE!AP10</f>
        <v>0</v>
      </c>
      <c r="D86" s="52">
        <f>VE!AQ10</f>
        <v>0</v>
      </c>
    </row>
    <row r="87" spans="1:4" hidden="1" x14ac:dyDescent="0.25">
      <c r="A87" s="52" t="s">
        <v>252</v>
      </c>
      <c r="B87" s="52" t="s">
        <v>60</v>
      </c>
      <c r="C87" s="52">
        <f>VE!L10</f>
        <v>0</v>
      </c>
      <c r="D87" s="52">
        <f>VE!M10</f>
        <v>0</v>
      </c>
    </row>
    <row r="88" spans="1:4" hidden="1" x14ac:dyDescent="0.25">
      <c r="A88" s="52" t="s">
        <v>722</v>
      </c>
      <c r="B88" s="52" t="s">
        <v>60</v>
      </c>
      <c r="C88" s="52">
        <f>VE!B10</f>
        <v>0</v>
      </c>
      <c r="D88" s="52">
        <f>VE!C10</f>
        <v>0</v>
      </c>
    </row>
    <row r="89" spans="1:4" x14ac:dyDescent="0.25">
      <c r="A89" s="52" t="s">
        <v>253</v>
      </c>
      <c r="B89" s="52" t="s">
        <v>60</v>
      </c>
      <c r="C89" s="52">
        <f>VE!BH10</f>
        <v>70</v>
      </c>
      <c r="D89" s="52">
        <f>VE!BI10</f>
        <v>80</v>
      </c>
    </row>
    <row r="90" spans="1:4" hidden="1" x14ac:dyDescent="0.25">
      <c r="A90" s="52" t="s">
        <v>254</v>
      </c>
      <c r="B90" s="52" t="s">
        <v>60</v>
      </c>
      <c r="C90" s="52">
        <f>VE!AV10</f>
        <v>0</v>
      </c>
      <c r="D90" s="52">
        <f>VE!AW10</f>
        <v>0</v>
      </c>
    </row>
    <row r="91" spans="1:4" x14ac:dyDescent="0.25">
      <c r="A91" s="52" t="s">
        <v>255</v>
      </c>
      <c r="B91" s="52" t="s">
        <v>60</v>
      </c>
      <c r="C91" s="52">
        <f>VE!BJ10</f>
        <v>199</v>
      </c>
      <c r="D91" s="52">
        <f>VE!BK10</f>
        <v>199</v>
      </c>
    </row>
    <row r="92" spans="1:4" x14ac:dyDescent="0.25">
      <c r="A92" s="52" t="s">
        <v>57</v>
      </c>
      <c r="B92" s="52" t="s">
        <v>60</v>
      </c>
      <c r="C92" s="52">
        <f>VE!F10</f>
        <v>60</v>
      </c>
      <c r="D92" s="52">
        <f>VE!G10</f>
        <v>60</v>
      </c>
    </row>
    <row r="93" spans="1:4" hidden="1" x14ac:dyDescent="0.25">
      <c r="A93" s="52" t="s">
        <v>58</v>
      </c>
      <c r="B93" s="52" t="s">
        <v>60</v>
      </c>
      <c r="C93" s="52">
        <f>VE!AR10</f>
        <v>0</v>
      </c>
      <c r="D93" s="52">
        <f>VE!AS10</f>
        <v>0</v>
      </c>
    </row>
    <row r="94" spans="1:4" hidden="1" x14ac:dyDescent="0.25">
      <c r="A94" s="52" t="s">
        <v>59</v>
      </c>
      <c r="B94" s="52" t="s">
        <v>60</v>
      </c>
      <c r="C94" s="52">
        <f>VE!AT10</f>
        <v>0</v>
      </c>
      <c r="D94" s="52">
        <f>VE!AU10</f>
        <v>0</v>
      </c>
    </row>
    <row r="95" spans="1:4" hidden="1" x14ac:dyDescent="0.25">
      <c r="A95" s="52" t="s">
        <v>17</v>
      </c>
      <c r="B95" s="52" t="s">
        <v>526</v>
      </c>
      <c r="C95" s="52">
        <f>VI!B10</f>
        <v>0</v>
      </c>
      <c r="D95" s="52">
        <f>VI!C10</f>
        <v>0</v>
      </c>
    </row>
    <row r="96" spans="1:4" hidden="1" x14ac:dyDescent="0.25">
      <c r="A96" s="52" t="s">
        <v>531</v>
      </c>
      <c r="B96" s="52" t="s">
        <v>526</v>
      </c>
      <c r="C96" s="52">
        <f>VI!N10</f>
        <v>0</v>
      </c>
      <c r="D96" s="52">
        <f>VI!O10</f>
        <v>0</v>
      </c>
    </row>
    <row r="97" spans="1:4" hidden="1" x14ac:dyDescent="0.25">
      <c r="A97" s="52" t="s">
        <v>18</v>
      </c>
      <c r="B97" s="52" t="s">
        <v>526</v>
      </c>
      <c r="C97" s="52">
        <f>VI!D10</f>
        <v>0</v>
      </c>
      <c r="D97" s="52">
        <f>VI!E10</f>
        <v>0</v>
      </c>
    </row>
    <row r="98" spans="1:4" hidden="1" x14ac:dyDescent="0.25">
      <c r="A98" s="52" t="s">
        <v>19</v>
      </c>
      <c r="B98" s="52" t="s">
        <v>526</v>
      </c>
      <c r="C98" s="52">
        <f>VI!H10</f>
        <v>0</v>
      </c>
      <c r="D98" s="52">
        <f>VI!I10</f>
        <v>0</v>
      </c>
    </row>
    <row r="99" spans="1:4" hidden="1" x14ac:dyDescent="0.25">
      <c r="A99" s="52" t="s">
        <v>21</v>
      </c>
      <c r="B99" s="52" t="s">
        <v>526</v>
      </c>
      <c r="C99" s="52">
        <f>VI!P10</f>
        <v>0</v>
      </c>
      <c r="D99" s="52">
        <f>VI!Q10</f>
        <v>0</v>
      </c>
    </row>
    <row r="100" spans="1:4" hidden="1" x14ac:dyDescent="0.25">
      <c r="A100" s="52" t="s">
        <v>546</v>
      </c>
      <c r="B100" s="52" t="s">
        <v>526</v>
      </c>
      <c r="C100" s="52">
        <f>VI!F10</f>
        <v>0</v>
      </c>
      <c r="D100" s="52">
        <f>VI!G10</f>
        <v>0</v>
      </c>
    </row>
    <row r="101" spans="1:4" x14ac:dyDescent="0.25">
      <c r="A101" s="52" t="s">
        <v>550</v>
      </c>
      <c r="B101" s="52" t="s">
        <v>526</v>
      </c>
      <c r="C101" s="52">
        <f>VI!J10</f>
        <v>16</v>
      </c>
      <c r="D101" s="52">
        <f>VI!K10</f>
        <v>16</v>
      </c>
    </row>
    <row r="102" spans="1:4" hidden="1" x14ac:dyDescent="0.25">
      <c r="A102" s="52" t="s">
        <v>555</v>
      </c>
      <c r="B102" s="52" t="s">
        <v>526</v>
      </c>
      <c r="C102" s="52">
        <f>VI!L10</f>
        <v>0</v>
      </c>
      <c r="D102" s="52">
        <f>VI!M10</f>
        <v>0</v>
      </c>
    </row>
    <row r="103" spans="1:4" ht="15.75" hidden="1" x14ac:dyDescent="0.25">
      <c r="A103" s="53" t="s">
        <v>645</v>
      </c>
      <c r="B103" s="52" t="s">
        <v>559</v>
      </c>
      <c r="C103" s="52">
        <f>VR!J10</f>
        <v>0</v>
      </c>
      <c r="D103" s="52">
        <f>VR!K10</f>
        <v>0</v>
      </c>
    </row>
    <row r="104" spans="1:4" hidden="1" x14ac:dyDescent="0.25">
      <c r="A104" s="52" t="s">
        <v>128</v>
      </c>
      <c r="B104" s="52" t="s">
        <v>559</v>
      </c>
      <c r="C104" s="52">
        <f>VR!B10</f>
        <v>0</v>
      </c>
      <c r="D104" s="52">
        <f>VR!C10</f>
        <v>0</v>
      </c>
    </row>
    <row r="105" spans="1:4" hidden="1" x14ac:dyDescent="0.25">
      <c r="A105" s="52" t="s">
        <v>648</v>
      </c>
      <c r="B105" s="52" t="s">
        <v>559</v>
      </c>
      <c r="C105" s="52">
        <f>VR!D10</f>
        <v>0</v>
      </c>
      <c r="D105" s="52">
        <f>VR!E10</f>
        <v>0</v>
      </c>
    </row>
    <row r="106" spans="1:4" hidden="1" x14ac:dyDescent="0.25">
      <c r="A106" s="52" t="s">
        <v>657</v>
      </c>
      <c r="B106" s="52" t="s">
        <v>559</v>
      </c>
      <c r="C106" s="52">
        <f>VR!BL10</f>
        <v>0</v>
      </c>
      <c r="D106" s="52">
        <f>VR!BM10</f>
        <v>0</v>
      </c>
    </row>
    <row r="107" spans="1:4" hidden="1" x14ac:dyDescent="0.25">
      <c r="A107" s="52" t="s">
        <v>384</v>
      </c>
      <c r="B107" s="52" t="s">
        <v>559</v>
      </c>
      <c r="C107" s="52">
        <f>VR!AP10</f>
        <v>0</v>
      </c>
      <c r="D107" s="52">
        <f>VR!AQ10</f>
        <v>0</v>
      </c>
    </row>
    <row r="108" spans="1:4" hidden="1" x14ac:dyDescent="0.25">
      <c r="A108" s="52" t="s">
        <v>389</v>
      </c>
      <c r="B108" s="52" t="s">
        <v>559</v>
      </c>
      <c r="C108" s="52">
        <f>VR!N10</f>
        <v>0</v>
      </c>
      <c r="D108" s="52">
        <f>VR!O10</f>
        <v>0</v>
      </c>
    </row>
    <row r="109" spans="1:4" hidden="1" x14ac:dyDescent="0.25">
      <c r="A109" s="52" t="s">
        <v>9</v>
      </c>
      <c r="B109" s="52" t="s">
        <v>559</v>
      </c>
      <c r="C109" s="52">
        <f>VR!AV10</f>
        <v>0</v>
      </c>
      <c r="D109" s="52">
        <f>VR!AW10</f>
        <v>0</v>
      </c>
    </row>
    <row r="110" spans="1:4" hidden="1" x14ac:dyDescent="0.25">
      <c r="A110" s="52" t="s">
        <v>139</v>
      </c>
      <c r="B110" s="52" t="s">
        <v>559</v>
      </c>
      <c r="C110" s="52">
        <f>VR!P10</f>
        <v>0</v>
      </c>
      <c r="D110" s="52">
        <f>VR!Q10</f>
        <v>0</v>
      </c>
    </row>
    <row r="111" spans="1:4" hidden="1" x14ac:dyDescent="0.25">
      <c r="A111" s="52" t="s">
        <v>401</v>
      </c>
      <c r="B111" s="52" t="s">
        <v>559</v>
      </c>
      <c r="C111" s="52">
        <f>VR!AT10</f>
        <v>0</v>
      </c>
      <c r="D111" s="52">
        <f>VR!AU10</f>
        <v>0</v>
      </c>
    </row>
    <row r="112" spans="1:4" hidden="1" x14ac:dyDescent="0.25">
      <c r="A112" s="52" t="s">
        <v>10</v>
      </c>
      <c r="B112" s="52" t="s">
        <v>559</v>
      </c>
      <c r="C112" s="52">
        <f>VR!AX10</f>
        <v>0</v>
      </c>
      <c r="D112" s="52">
        <f>VR!AY10</f>
        <v>0</v>
      </c>
    </row>
    <row r="113" spans="1:4" hidden="1" x14ac:dyDescent="0.25">
      <c r="A113" s="52" t="s">
        <v>15</v>
      </c>
      <c r="B113" s="52" t="s">
        <v>559</v>
      </c>
      <c r="C113" s="52">
        <f>VR!BJ10</f>
        <v>0</v>
      </c>
      <c r="D113" s="52">
        <f>VR!BK10</f>
        <v>0</v>
      </c>
    </row>
    <row r="114" spans="1:4" hidden="1" x14ac:dyDescent="0.25">
      <c r="A114" s="52" t="s">
        <v>675</v>
      </c>
      <c r="B114" s="52" t="s">
        <v>559</v>
      </c>
      <c r="C114" s="5">
        <f>VR!L10</f>
        <v>0</v>
      </c>
      <c r="D114" s="5">
        <f>VR!M10</f>
        <v>0</v>
      </c>
    </row>
    <row r="115" spans="1:4" hidden="1" x14ac:dyDescent="0.25">
      <c r="A115" s="52" t="s">
        <v>643</v>
      </c>
      <c r="B115" s="52" t="s">
        <v>559</v>
      </c>
      <c r="C115" s="52">
        <f>VR!AH10</f>
        <v>0</v>
      </c>
      <c r="D115" s="52">
        <f>VR!AI10</f>
        <v>0</v>
      </c>
    </row>
    <row r="116" spans="1:4" hidden="1" x14ac:dyDescent="0.25">
      <c r="A116" s="52" t="s">
        <v>579</v>
      </c>
      <c r="B116" s="52" t="s">
        <v>559</v>
      </c>
      <c r="C116" s="52">
        <f>VR!AF10</f>
        <v>0</v>
      </c>
      <c r="D116" s="52">
        <f>VR!AG10</f>
        <v>0</v>
      </c>
    </row>
    <row r="117" spans="1:4" hidden="1" x14ac:dyDescent="0.25">
      <c r="A117" s="52" t="s">
        <v>2</v>
      </c>
      <c r="B117" s="52" t="s">
        <v>559</v>
      </c>
      <c r="C117" s="52">
        <f>VR!AJ10</f>
        <v>0</v>
      </c>
      <c r="D117" s="52">
        <f>VR!AK10</f>
        <v>0</v>
      </c>
    </row>
    <row r="118" spans="1:4" hidden="1" x14ac:dyDescent="0.25">
      <c r="A118" s="52" t="s">
        <v>655</v>
      </c>
      <c r="B118" s="52" t="s">
        <v>559</v>
      </c>
      <c r="C118" s="52">
        <f>VR!AZ10</f>
        <v>0</v>
      </c>
      <c r="D118" s="52">
        <f>VR!BA10</f>
        <v>0</v>
      </c>
    </row>
    <row r="119" spans="1:4" hidden="1" x14ac:dyDescent="0.25">
      <c r="A119" s="52" t="s">
        <v>654</v>
      </c>
      <c r="B119" s="52" t="s">
        <v>559</v>
      </c>
      <c r="C119" s="52">
        <f>VR!BP10</f>
        <v>0</v>
      </c>
      <c r="D119" s="52">
        <f>VR!BQ10</f>
        <v>0</v>
      </c>
    </row>
    <row r="120" spans="1:4" hidden="1" x14ac:dyDescent="0.25">
      <c r="A120" s="52" t="s">
        <v>650</v>
      </c>
      <c r="B120" s="52" t="s">
        <v>559</v>
      </c>
      <c r="C120" s="5">
        <f>VR!BR10</f>
        <v>0</v>
      </c>
      <c r="D120" s="5">
        <f>VR!BS10</f>
        <v>0</v>
      </c>
    </row>
    <row r="121" spans="1:4" hidden="1" x14ac:dyDescent="0.25">
      <c r="A121" s="52" t="s">
        <v>11</v>
      </c>
      <c r="B121" s="52" t="s">
        <v>559</v>
      </c>
      <c r="C121" s="52">
        <f>VR!BB10</f>
        <v>0</v>
      </c>
      <c r="D121" s="52">
        <f>VR!BC10</f>
        <v>0</v>
      </c>
    </row>
    <row r="122" spans="1:4" hidden="1" x14ac:dyDescent="0.25">
      <c r="A122" s="52" t="s">
        <v>145</v>
      </c>
      <c r="B122" s="52" t="s">
        <v>559</v>
      </c>
      <c r="C122" s="52">
        <f>VR!R10</f>
        <v>0</v>
      </c>
      <c r="D122" s="52">
        <f>VR!S10</f>
        <v>0</v>
      </c>
    </row>
    <row r="123" spans="1:4" x14ac:dyDescent="0.25">
      <c r="A123" s="52" t="s">
        <v>786</v>
      </c>
      <c r="B123" s="52" t="s">
        <v>559</v>
      </c>
      <c r="C123" s="52">
        <f>VR!Z10</f>
        <v>85</v>
      </c>
      <c r="D123" s="52">
        <f>VR!AA10</f>
        <v>85</v>
      </c>
    </row>
    <row r="124" spans="1:4" hidden="1" x14ac:dyDescent="0.25">
      <c r="A124" s="52" t="s">
        <v>146</v>
      </c>
      <c r="B124" s="52" t="s">
        <v>559</v>
      </c>
      <c r="C124" s="52">
        <f>VR!T10</f>
        <v>0</v>
      </c>
      <c r="D124" s="52">
        <f>VR!U10</f>
        <v>0</v>
      </c>
    </row>
    <row r="125" spans="1:4" x14ac:dyDescent="0.25">
      <c r="A125" s="52" t="s">
        <v>148</v>
      </c>
      <c r="B125" s="52" t="s">
        <v>559</v>
      </c>
      <c r="C125" s="52">
        <f>VR!X10</f>
        <v>10</v>
      </c>
      <c r="D125" s="52">
        <f>VR!Y10</f>
        <v>10</v>
      </c>
    </row>
    <row r="126" spans="1:4" hidden="1" x14ac:dyDescent="0.25">
      <c r="A126" s="52" t="s">
        <v>12</v>
      </c>
      <c r="B126" s="52" t="s">
        <v>559</v>
      </c>
      <c r="C126" s="52">
        <f>VR!BD10</f>
        <v>0</v>
      </c>
      <c r="D126" s="52">
        <f>VR!BE10</f>
        <v>0</v>
      </c>
    </row>
    <row r="127" spans="1:4" hidden="1" x14ac:dyDescent="0.25">
      <c r="A127" s="52" t="s">
        <v>592</v>
      </c>
      <c r="B127" s="52" t="s">
        <v>559</v>
      </c>
      <c r="C127" s="5"/>
      <c r="D127" s="5"/>
    </row>
    <row r="128" spans="1:4" hidden="1" x14ac:dyDescent="0.25">
      <c r="A128" s="52" t="s">
        <v>588</v>
      </c>
      <c r="B128" s="52" t="s">
        <v>559</v>
      </c>
      <c r="C128" s="5">
        <f>VR!BH10</f>
        <v>0</v>
      </c>
      <c r="D128" s="5">
        <f>VR!BI10</f>
        <v>0</v>
      </c>
    </row>
    <row r="129" spans="1:4" hidden="1" x14ac:dyDescent="0.25">
      <c r="A129" s="52" t="s">
        <v>6</v>
      </c>
      <c r="B129" s="52" t="s">
        <v>559</v>
      </c>
      <c r="C129" s="52">
        <f>VR!AR10</f>
        <v>0</v>
      </c>
      <c r="D129" s="52">
        <f>VR!AS10</f>
        <v>0</v>
      </c>
    </row>
    <row r="130" spans="1:4" hidden="1" x14ac:dyDescent="0.25">
      <c r="A130" s="52" t="s">
        <v>150</v>
      </c>
      <c r="B130" s="52" t="s">
        <v>559</v>
      </c>
      <c r="C130" s="52">
        <f>VR!AB10</f>
        <v>0</v>
      </c>
      <c r="D130" s="52">
        <f>VR!AC10</f>
        <v>0</v>
      </c>
    </row>
    <row r="131" spans="1:4" hidden="1" x14ac:dyDescent="0.25">
      <c r="A131" s="52" t="s">
        <v>671</v>
      </c>
      <c r="B131" s="52" t="s">
        <v>559</v>
      </c>
      <c r="C131" s="52">
        <f>VR!F10</f>
        <v>0</v>
      </c>
      <c r="D131" s="52">
        <f>VR!G10</f>
        <v>0</v>
      </c>
    </row>
    <row r="132" spans="1:4" hidden="1" x14ac:dyDescent="0.25">
      <c r="A132" s="52" t="s">
        <v>16</v>
      </c>
      <c r="B132" s="52" t="s">
        <v>559</v>
      </c>
      <c r="C132" s="52">
        <f>VR!BN10</f>
        <v>0</v>
      </c>
      <c r="D132" s="52">
        <f>VR!BO10</f>
        <v>0</v>
      </c>
    </row>
    <row r="133" spans="1:4" hidden="1" x14ac:dyDescent="0.25">
      <c r="A133" s="52" t="s">
        <v>3</v>
      </c>
      <c r="B133" s="52" t="s">
        <v>559</v>
      </c>
      <c r="C133" s="52">
        <f>VR!AL10</f>
        <v>0</v>
      </c>
      <c r="D133" s="52">
        <f>VR!AM10</f>
        <v>0</v>
      </c>
    </row>
    <row r="134" spans="1:4" hidden="1" x14ac:dyDescent="0.25">
      <c r="A134" s="52" t="s">
        <v>4</v>
      </c>
      <c r="B134" s="52" t="s">
        <v>559</v>
      </c>
      <c r="C134" s="52">
        <f>VR!AN10</f>
        <v>0</v>
      </c>
      <c r="D134" s="52">
        <f>VR!AO10</f>
        <v>0</v>
      </c>
    </row>
    <row r="135" spans="1:4" hidden="1" x14ac:dyDescent="0.25">
      <c r="A135" s="52" t="s">
        <v>147</v>
      </c>
      <c r="B135" s="52" t="s">
        <v>559</v>
      </c>
      <c r="C135" s="52">
        <f>VR!V10</f>
        <v>0</v>
      </c>
      <c r="D135" s="52">
        <f>VR!W10</f>
        <v>0</v>
      </c>
    </row>
    <row r="136" spans="1:4" hidden="1" x14ac:dyDescent="0.25">
      <c r="A136" s="52" t="s">
        <v>0</v>
      </c>
      <c r="B136" s="52" t="s">
        <v>559</v>
      </c>
      <c r="C136" s="52">
        <f>VR!AD10</f>
        <v>0</v>
      </c>
      <c r="D136" s="52">
        <f>VR!AE10</f>
        <v>0</v>
      </c>
    </row>
    <row r="137" spans="1:4" hidden="1" x14ac:dyDescent="0.25">
      <c r="A137" s="52" t="s">
        <v>788</v>
      </c>
      <c r="B137" s="52" t="s">
        <v>62</v>
      </c>
      <c r="C137" s="52">
        <f>BZ!B10</f>
        <v>0</v>
      </c>
      <c r="D137" s="52">
        <f>BZ!C10</f>
        <v>0</v>
      </c>
    </row>
    <row r="138" spans="1:4" hidden="1" x14ac:dyDescent="0.25">
      <c r="A138" s="52" t="s">
        <v>789</v>
      </c>
      <c r="B138" s="52" t="s">
        <v>62</v>
      </c>
      <c r="C138" s="52">
        <f>BZ!D10</f>
        <v>0</v>
      </c>
      <c r="D138" s="52">
        <f>BZ!E10</f>
        <v>0</v>
      </c>
    </row>
    <row r="139" spans="1:4" hidden="1" x14ac:dyDescent="0.25">
      <c r="A139" s="52" t="s">
        <v>790</v>
      </c>
      <c r="B139" s="52" t="s">
        <v>62</v>
      </c>
      <c r="C139" s="52">
        <f>BZ!F10</f>
        <v>0</v>
      </c>
      <c r="D139" s="52">
        <f>BZ!G10</f>
        <v>0</v>
      </c>
    </row>
    <row r="140" spans="1:4" hidden="1" x14ac:dyDescent="0.25">
      <c r="A140" s="52" t="s">
        <v>791</v>
      </c>
      <c r="B140" s="52" t="s">
        <v>62</v>
      </c>
      <c r="C140" s="52">
        <f>BZ!P10</f>
        <v>0</v>
      </c>
      <c r="D140" s="52">
        <f>BZ!Q10</f>
        <v>0</v>
      </c>
    </row>
    <row r="141" spans="1:4" hidden="1" x14ac:dyDescent="0.25">
      <c r="A141" s="52" t="s">
        <v>792</v>
      </c>
      <c r="B141" s="52" t="s">
        <v>62</v>
      </c>
      <c r="C141" s="52">
        <f>BZ!N10</f>
        <v>0</v>
      </c>
      <c r="D141" s="52">
        <f>BZ!O10</f>
        <v>0</v>
      </c>
    </row>
    <row r="142" spans="1:4" hidden="1" x14ac:dyDescent="0.25">
      <c r="A142" s="52" t="s">
        <v>793</v>
      </c>
      <c r="B142" s="52" t="s">
        <v>62</v>
      </c>
      <c r="C142" s="52">
        <f>BZ!L10</f>
        <v>0</v>
      </c>
      <c r="D142" s="52">
        <f>BZ!M10</f>
        <v>0</v>
      </c>
    </row>
    <row r="143" spans="1:4" hidden="1" x14ac:dyDescent="0.25">
      <c r="A143" s="52" t="s">
        <v>794</v>
      </c>
      <c r="B143" s="52" t="s">
        <v>62</v>
      </c>
      <c r="C143" s="52">
        <f>BZ!H10</f>
        <v>0</v>
      </c>
      <c r="D143" s="52">
        <f>BZ!I10</f>
        <v>0</v>
      </c>
    </row>
    <row r="144" spans="1:4" hidden="1" x14ac:dyDescent="0.25">
      <c r="A144" s="52" t="s">
        <v>795</v>
      </c>
      <c r="B144" s="52" t="s">
        <v>62</v>
      </c>
      <c r="C144" s="52">
        <f>BZ!J10</f>
        <v>0</v>
      </c>
      <c r="D144" s="52">
        <f>BZ!K10</f>
        <v>0</v>
      </c>
    </row>
    <row r="145" spans="1:4" hidden="1" x14ac:dyDescent="0.25">
      <c r="A145" s="52" t="s">
        <v>826</v>
      </c>
      <c r="B145" s="52" t="s">
        <v>824</v>
      </c>
      <c r="C145" s="52">
        <f>TN!B10</f>
        <v>0</v>
      </c>
      <c r="D145" s="52">
        <f>TN!C10</f>
        <v>0</v>
      </c>
    </row>
    <row r="146" spans="1:4" hidden="1" x14ac:dyDescent="0.25">
      <c r="A146" s="52" t="s">
        <v>869</v>
      </c>
      <c r="B146" s="52" t="s">
        <v>824</v>
      </c>
      <c r="C146" s="52">
        <f>TN!D10</f>
        <v>0</v>
      </c>
      <c r="D146" s="52">
        <f>TN!E10</f>
        <v>0</v>
      </c>
    </row>
    <row r="147" spans="1:4" hidden="1" x14ac:dyDescent="0.25">
      <c r="A147" s="52" t="s">
        <v>834</v>
      </c>
      <c r="B147" s="52" t="s">
        <v>824</v>
      </c>
      <c r="C147" s="52">
        <f>TN!F10</f>
        <v>0</v>
      </c>
      <c r="D147" s="52">
        <f>TN!G10</f>
        <v>0</v>
      </c>
    </row>
    <row r="148" spans="1:4" hidden="1" x14ac:dyDescent="0.25">
      <c r="A148" s="52" t="s">
        <v>816</v>
      </c>
      <c r="B148" s="52" t="s">
        <v>824</v>
      </c>
      <c r="C148" s="52">
        <f>TN!H10</f>
        <v>0</v>
      </c>
      <c r="D148" s="52">
        <f>TN!I10</f>
        <v>0</v>
      </c>
    </row>
    <row r="149" spans="1:4" hidden="1" x14ac:dyDescent="0.25">
      <c r="A149" s="52" t="s">
        <v>840</v>
      </c>
      <c r="B149" s="52" t="s">
        <v>824</v>
      </c>
      <c r="C149" s="52">
        <f>TN!J10</f>
        <v>0</v>
      </c>
      <c r="D149" s="52">
        <f>TN!K10</f>
        <v>0</v>
      </c>
    </row>
    <row r="150" spans="1:4" hidden="1" x14ac:dyDescent="0.25">
      <c r="A150" s="52" t="s">
        <v>818</v>
      </c>
      <c r="B150" s="52" t="s">
        <v>824</v>
      </c>
      <c r="C150" s="52">
        <f>TN!L10</f>
        <v>0</v>
      </c>
      <c r="D150" s="52">
        <f>TN!M10</f>
        <v>0</v>
      </c>
    </row>
    <row r="151" spans="1:4" hidden="1" x14ac:dyDescent="0.25">
      <c r="A151" s="52" t="s">
        <v>845</v>
      </c>
      <c r="B151" s="52" t="s">
        <v>824</v>
      </c>
      <c r="C151" s="52">
        <f>TN!N10</f>
        <v>0</v>
      </c>
      <c r="D151" s="52">
        <f>TN!O10</f>
        <v>0</v>
      </c>
    </row>
    <row r="152" spans="1:4" hidden="1" x14ac:dyDescent="0.25">
      <c r="A152" s="52" t="s">
        <v>820</v>
      </c>
      <c r="B152" s="52" t="s">
        <v>824</v>
      </c>
      <c r="C152" s="52">
        <f>TN!P10</f>
        <v>0</v>
      </c>
      <c r="D152" s="52">
        <f>TN!Q10</f>
        <v>0</v>
      </c>
    </row>
    <row r="153" spans="1:4" hidden="1" x14ac:dyDescent="0.25">
      <c r="A153" s="52" t="s">
        <v>821</v>
      </c>
      <c r="B153" s="52" t="s">
        <v>824</v>
      </c>
      <c r="C153" s="52">
        <f>TN!R10</f>
        <v>0</v>
      </c>
      <c r="D153" s="52">
        <f>TN!S10</f>
        <v>0</v>
      </c>
    </row>
    <row r="154" spans="1:4" hidden="1" x14ac:dyDescent="0.25">
      <c r="A154" s="52" t="s">
        <v>855</v>
      </c>
      <c r="B154" s="52" t="s">
        <v>824</v>
      </c>
      <c r="C154" s="52">
        <f>TN!T10</f>
        <v>0</v>
      </c>
      <c r="D154" s="52">
        <f>TN!U10</f>
        <v>0</v>
      </c>
    </row>
    <row r="156" spans="1:4" x14ac:dyDescent="0.25">
      <c r="A156" s="52" t="s">
        <v>888</v>
      </c>
      <c r="B156" s="52" t="s">
        <v>824</v>
      </c>
      <c r="C156" s="52">
        <f>SUM(C2:C155)</f>
        <v>930</v>
      </c>
      <c r="D156" s="52">
        <f>SUM(D2:D155)</f>
        <v>952</v>
      </c>
    </row>
  </sheetData>
  <autoFilter ref="A1:D154">
    <filterColumn colId="2">
      <filters>
        <filter val="1"/>
        <filter val="10"/>
        <filter val="16"/>
        <filter val="185"/>
        <filter val="199"/>
        <filter val="2"/>
        <filter val="30"/>
        <filter val="50"/>
        <filter val="57"/>
        <filter val="60"/>
        <filter val="70"/>
        <filter val="78"/>
        <filter val="85"/>
        <filter val="87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tabColor theme="0" tint="-0.249977111117893"/>
  </sheetPr>
  <dimension ref="A1:H156"/>
  <sheetViews>
    <sheetView workbookViewId="0">
      <pane ySplit="1" topLeftCell="A2" activePane="bottomLeft" state="frozen"/>
      <selection pane="bottomLeft" activeCell="A30" sqref="A30:D101"/>
    </sheetView>
  </sheetViews>
  <sheetFormatPr defaultRowHeight="15" x14ac:dyDescent="0.25"/>
  <cols>
    <col min="1" max="1" width="33.7109375" style="52" customWidth="1"/>
    <col min="2" max="2" width="13.85546875" style="52" customWidth="1"/>
    <col min="3" max="16384" width="9.140625" style="52"/>
  </cols>
  <sheetData>
    <row r="1" spans="1:8" x14ac:dyDescent="0.25">
      <c r="A1" s="52" t="s">
        <v>883</v>
      </c>
      <c r="B1" s="52" t="s">
        <v>884</v>
      </c>
      <c r="C1" s="52" t="s">
        <v>138</v>
      </c>
      <c r="D1" s="52" t="s">
        <v>123</v>
      </c>
      <c r="F1" s="31" t="s">
        <v>20</v>
      </c>
      <c r="H1" s="31"/>
    </row>
    <row r="2" spans="1:8" hidden="1" x14ac:dyDescent="0.25">
      <c r="A2" s="52" t="s">
        <v>766</v>
      </c>
      <c r="B2" s="52" t="s">
        <v>80</v>
      </c>
      <c r="C2" s="52">
        <f>BL!B11</f>
        <v>0</v>
      </c>
      <c r="D2" s="52">
        <f>BL!C11</f>
        <v>0</v>
      </c>
    </row>
    <row r="3" spans="1:8" hidden="1" x14ac:dyDescent="0.25">
      <c r="A3" s="52" t="s">
        <v>82</v>
      </c>
      <c r="B3" s="52" t="s">
        <v>80</v>
      </c>
      <c r="C3" s="52">
        <f>BL!H11</f>
        <v>0</v>
      </c>
      <c r="D3" s="52">
        <f>BL!I11</f>
        <v>0</v>
      </c>
    </row>
    <row r="4" spans="1:8" hidden="1" x14ac:dyDescent="0.25">
      <c r="A4" s="52" t="s">
        <v>769</v>
      </c>
      <c r="B4" s="52" t="s">
        <v>80</v>
      </c>
      <c r="C4" s="52">
        <f>BL!F11</f>
        <v>0</v>
      </c>
      <c r="D4" s="52">
        <f>BL!G11</f>
        <v>0</v>
      </c>
    </row>
    <row r="5" spans="1:8" hidden="1" x14ac:dyDescent="0.25">
      <c r="A5" s="52" t="s">
        <v>770</v>
      </c>
      <c r="B5" s="52" t="s">
        <v>80</v>
      </c>
      <c r="C5" s="52">
        <f>BL!J11</f>
        <v>0</v>
      </c>
      <c r="D5" s="52">
        <f>BL!K11</f>
        <v>0</v>
      </c>
    </row>
    <row r="6" spans="1:8" hidden="1" x14ac:dyDescent="0.25">
      <c r="A6" s="52" t="s">
        <v>768</v>
      </c>
      <c r="B6" s="52" t="s">
        <v>80</v>
      </c>
      <c r="C6" s="52">
        <f>BL!D11</f>
        <v>0</v>
      </c>
      <c r="D6" s="52">
        <f>BL!E11</f>
        <v>0</v>
      </c>
    </row>
    <row r="7" spans="1:8" hidden="1" x14ac:dyDescent="0.25">
      <c r="A7" s="52" t="s">
        <v>771</v>
      </c>
      <c r="B7" s="52" t="s">
        <v>80</v>
      </c>
      <c r="C7" s="52">
        <f>BL!L11</f>
        <v>0</v>
      </c>
      <c r="D7" s="52">
        <f>BL!M11</f>
        <v>0</v>
      </c>
    </row>
    <row r="8" spans="1:8" hidden="1" x14ac:dyDescent="0.25">
      <c r="A8" s="52" t="s">
        <v>773</v>
      </c>
      <c r="B8" s="52" t="s">
        <v>80</v>
      </c>
      <c r="C8" s="52">
        <f>BL!P11</f>
        <v>0</v>
      </c>
      <c r="D8" s="52">
        <f>BL!Q11</f>
        <v>0</v>
      </c>
    </row>
    <row r="9" spans="1:8" hidden="1" x14ac:dyDescent="0.25">
      <c r="A9" s="52" t="s">
        <v>772</v>
      </c>
      <c r="B9" s="52" t="s">
        <v>80</v>
      </c>
      <c r="C9" s="52">
        <f>BL!N11</f>
        <v>0</v>
      </c>
      <c r="D9" s="52">
        <f>BL!O11</f>
        <v>0</v>
      </c>
    </row>
    <row r="10" spans="1:8" hidden="1" x14ac:dyDescent="0.25">
      <c r="A10" s="52" t="s">
        <v>92</v>
      </c>
      <c r="B10" s="52" t="s">
        <v>90</v>
      </c>
      <c r="C10" s="52">
        <f>PD!R11</f>
        <v>0</v>
      </c>
      <c r="D10" s="52">
        <f>PD!S11</f>
        <v>0</v>
      </c>
    </row>
    <row r="11" spans="1:8" hidden="1" x14ac:dyDescent="0.25">
      <c r="A11" s="52" t="s">
        <v>101</v>
      </c>
      <c r="B11" s="52" t="s">
        <v>90</v>
      </c>
      <c r="C11" s="52">
        <f>PD!H11</f>
        <v>0</v>
      </c>
      <c r="D11" s="52">
        <f>PD!I11</f>
        <v>0</v>
      </c>
    </row>
    <row r="12" spans="1:8" hidden="1" x14ac:dyDescent="0.25">
      <c r="A12" s="52" t="s">
        <v>106</v>
      </c>
      <c r="B12" s="52" t="s">
        <v>90</v>
      </c>
      <c r="C12" s="52">
        <f>PD!T11</f>
        <v>0</v>
      </c>
      <c r="D12" s="52">
        <f>PD!U11</f>
        <v>0</v>
      </c>
    </row>
    <row r="13" spans="1:8" hidden="1" x14ac:dyDescent="0.25">
      <c r="A13" s="52" t="s">
        <v>857</v>
      </c>
      <c r="B13" s="52" t="s">
        <v>90</v>
      </c>
      <c r="C13" s="52">
        <f>PD!J11</f>
        <v>0</v>
      </c>
      <c r="D13" s="52">
        <f>PD!K11</f>
        <v>0</v>
      </c>
    </row>
    <row r="14" spans="1:8" hidden="1" x14ac:dyDescent="0.25">
      <c r="A14" s="52" t="s">
        <v>691</v>
      </c>
      <c r="B14" s="52" t="s">
        <v>90</v>
      </c>
      <c r="C14" s="52">
        <f>PD!F11</f>
        <v>0</v>
      </c>
      <c r="D14" s="52">
        <f>PD!G11</f>
        <v>0</v>
      </c>
    </row>
    <row r="15" spans="1:8" hidden="1" x14ac:dyDescent="0.25">
      <c r="A15" s="52" t="s">
        <v>875</v>
      </c>
      <c r="B15" s="52" t="s">
        <v>90</v>
      </c>
      <c r="C15" s="52">
        <f>PD!AD11</f>
        <v>0</v>
      </c>
      <c r="D15" s="52">
        <f>PD!AE11</f>
        <v>0</v>
      </c>
    </row>
    <row r="16" spans="1:8" hidden="1" x14ac:dyDescent="0.25">
      <c r="A16" s="52" t="s">
        <v>336</v>
      </c>
      <c r="B16" s="52" t="s">
        <v>90</v>
      </c>
      <c r="C16" s="52">
        <f>PD!N11</f>
        <v>0</v>
      </c>
      <c r="D16" s="52">
        <f>PD!O11</f>
        <v>0</v>
      </c>
    </row>
    <row r="17" spans="1:4" hidden="1" x14ac:dyDescent="0.25">
      <c r="A17" s="52" t="s">
        <v>341</v>
      </c>
      <c r="B17" s="52" t="s">
        <v>90</v>
      </c>
      <c r="C17" s="52">
        <f>PD!P11</f>
        <v>0</v>
      </c>
      <c r="D17" s="52">
        <f>PD!Q11</f>
        <v>0</v>
      </c>
    </row>
    <row r="18" spans="1:4" hidden="1" x14ac:dyDescent="0.25">
      <c r="A18" s="52" t="s">
        <v>5</v>
      </c>
      <c r="B18" s="52" t="s">
        <v>90</v>
      </c>
      <c r="C18" s="52">
        <f>PD!D11</f>
        <v>0</v>
      </c>
      <c r="D18" s="52">
        <f>PD!E11</f>
        <v>0</v>
      </c>
    </row>
    <row r="19" spans="1:4" hidden="1" x14ac:dyDescent="0.25">
      <c r="A19" s="52" t="s">
        <v>734</v>
      </c>
      <c r="B19" s="52" t="s">
        <v>90</v>
      </c>
      <c r="C19" s="52">
        <f>PD!B11</f>
        <v>0</v>
      </c>
      <c r="D19" s="52">
        <f>PD!C11</f>
        <v>0</v>
      </c>
    </row>
    <row r="20" spans="1:4" hidden="1" x14ac:dyDescent="0.25">
      <c r="A20" s="52" t="s">
        <v>357</v>
      </c>
      <c r="B20" s="52" t="s">
        <v>90</v>
      </c>
      <c r="C20" s="52">
        <f>PD!V11</f>
        <v>0</v>
      </c>
      <c r="D20" s="52">
        <f>PD!W11</f>
        <v>0</v>
      </c>
    </row>
    <row r="21" spans="1:4" hidden="1" x14ac:dyDescent="0.25">
      <c r="A21" s="52" t="s">
        <v>872</v>
      </c>
      <c r="B21" s="52" t="s">
        <v>90</v>
      </c>
      <c r="C21" s="52">
        <f>PD!AB11</f>
        <v>0</v>
      </c>
      <c r="D21" s="52">
        <f>PD!AC11</f>
        <v>0</v>
      </c>
    </row>
    <row r="22" spans="1:4" hidden="1" x14ac:dyDescent="0.25">
      <c r="A22" s="52" t="s">
        <v>151</v>
      </c>
      <c r="B22" s="52" t="s">
        <v>90</v>
      </c>
      <c r="C22" s="52">
        <f>PD!X11</f>
        <v>0</v>
      </c>
      <c r="D22" s="52">
        <f>PD!Y11</f>
        <v>0</v>
      </c>
    </row>
    <row r="23" spans="1:4" hidden="1" x14ac:dyDescent="0.25">
      <c r="A23" s="52" t="s">
        <v>156</v>
      </c>
      <c r="B23" s="52" t="s">
        <v>90</v>
      </c>
      <c r="C23" s="52">
        <f>PD!Z11</f>
        <v>0</v>
      </c>
      <c r="D23" s="52">
        <f>PD!AA11</f>
        <v>0</v>
      </c>
    </row>
    <row r="24" spans="1:4" hidden="1" x14ac:dyDescent="0.25">
      <c r="A24" s="52" t="s">
        <v>879</v>
      </c>
      <c r="B24" s="52" t="s">
        <v>90</v>
      </c>
      <c r="C24" s="52">
        <f>PD!AF11</f>
        <v>0</v>
      </c>
      <c r="D24" s="52">
        <f>PD!AG11</f>
        <v>0</v>
      </c>
    </row>
    <row r="25" spans="1:4" hidden="1" x14ac:dyDescent="0.25">
      <c r="A25" s="52" t="s">
        <v>859</v>
      </c>
      <c r="B25" s="52" t="s">
        <v>90</v>
      </c>
      <c r="C25" s="52">
        <f>PD!L11</f>
        <v>0</v>
      </c>
      <c r="D25" s="52">
        <f>PD!M11</f>
        <v>0</v>
      </c>
    </row>
    <row r="26" spans="1:4" hidden="1" x14ac:dyDescent="0.25">
      <c r="A26" s="52" t="s">
        <v>680</v>
      </c>
      <c r="B26" s="52" t="s">
        <v>159</v>
      </c>
      <c r="C26" s="52">
        <f>RO!AV11</f>
        <v>0</v>
      </c>
      <c r="D26" s="52">
        <f>RO!AW11</f>
        <v>0</v>
      </c>
    </row>
    <row r="27" spans="1:4" hidden="1" x14ac:dyDescent="0.25">
      <c r="A27" s="52" t="s">
        <v>684</v>
      </c>
      <c r="B27" s="52" t="s">
        <v>159</v>
      </c>
      <c r="C27" s="52">
        <f>RO!BF11</f>
        <v>0</v>
      </c>
      <c r="D27" s="52">
        <f>RO!BG11</f>
        <v>0</v>
      </c>
    </row>
    <row r="28" spans="1:4" hidden="1" x14ac:dyDescent="0.25">
      <c r="A28" s="52" t="s">
        <v>685</v>
      </c>
      <c r="B28" s="52" t="s">
        <v>159</v>
      </c>
      <c r="C28" s="52">
        <f>RO!BH11</f>
        <v>0</v>
      </c>
      <c r="D28" s="52">
        <f>RO!BI11</f>
        <v>0</v>
      </c>
    </row>
    <row r="29" spans="1:4" hidden="1" x14ac:dyDescent="0.25">
      <c r="A29" s="52" t="s">
        <v>687</v>
      </c>
      <c r="B29" s="52" t="s">
        <v>159</v>
      </c>
      <c r="C29" s="52">
        <f>RO!BL11</f>
        <v>0</v>
      </c>
      <c r="D29" s="52">
        <f>RO!BM11</f>
        <v>0</v>
      </c>
    </row>
    <row r="30" spans="1:4" x14ac:dyDescent="0.25">
      <c r="A30" s="52" t="s">
        <v>688</v>
      </c>
      <c r="B30" s="52" t="s">
        <v>159</v>
      </c>
      <c r="C30" s="52">
        <f>RO!BN11</f>
        <v>20</v>
      </c>
      <c r="D30" s="52">
        <f>RO!BO11</f>
        <v>20</v>
      </c>
    </row>
    <row r="31" spans="1:4" hidden="1" x14ac:dyDescent="0.25">
      <c r="A31" s="52" t="s">
        <v>689</v>
      </c>
      <c r="B31" s="52" t="s">
        <v>159</v>
      </c>
      <c r="C31" s="52">
        <f>RO!BP11</f>
        <v>0</v>
      </c>
      <c r="D31" s="52">
        <f>RO!BQ11</f>
        <v>0</v>
      </c>
    </row>
    <row r="32" spans="1:4" hidden="1" x14ac:dyDescent="0.25">
      <c r="A32" s="52" t="s">
        <v>679</v>
      </c>
      <c r="B32" s="52" t="s">
        <v>159</v>
      </c>
      <c r="C32" s="52">
        <f>RO!AR11</f>
        <v>0</v>
      </c>
      <c r="D32" s="52">
        <f>RO!AS11</f>
        <v>0</v>
      </c>
    </row>
    <row r="33" spans="1:4" hidden="1" x14ac:dyDescent="0.25">
      <c r="A33" s="52" t="s">
        <v>811</v>
      </c>
      <c r="B33" s="52" t="s">
        <v>159</v>
      </c>
      <c r="C33" s="52">
        <f>RO!AD11</f>
        <v>0</v>
      </c>
      <c r="D33" s="52">
        <f>RO!AE11</f>
        <v>0</v>
      </c>
    </row>
    <row r="34" spans="1:4" hidden="1" x14ac:dyDescent="0.25">
      <c r="A34" s="52" t="s">
        <v>812</v>
      </c>
      <c r="B34" s="52" t="s">
        <v>159</v>
      </c>
      <c r="C34" s="52">
        <f>RO!AF11</f>
        <v>0</v>
      </c>
      <c r="D34" s="52">
        <f>RO!AG11</f>
        <v>0</v>
      </c>
    </row>
    <row r="35" spans="1:4" hidden="1" x14ac:dyDescent="0.25">
      <c r="A35" s="52" t="s">
        <v>683</v>
      </c>
      <c r="B35" s="52" t="s">
        <v>159</v>
      </c>
      <c r="C35" s="52">
        <f>RO!BB11</f>
        <v>0</v>
      </c>
      <c r="D35" s="52">
        <f>RO!BC11</f>
        <v>0</v>
      </c>
    </row>
    <row r="36" spans="1:4" hidden="1" x14ac:dyDescent="0.25">
      <c r="A36" s="52" t="s">
        <v>754</v>
      </c>
      <c r="B36" s="52" t="s">
        <v>159</v>
      </c>
      <c r="C36" s="52">
        <f>RO!AP11</f>
        <v>0</v>
      </c>
      <c r="D36" s="52">
        <f>RO!AQ11</f>
        <v>0</v>
      </c>
    </row>
    <row r="37" spans="1:4" hidden="1" x14ac:dyDescent="0.25">
      <c r="A37" s="52" t="s">
        <v>742</v>
      </c>
      <c r="B37" s="52" t="s">
        <v>159</v>
      </c>
      <c r="C37" s="52">
        <f>RO!AL11</f>
        <v>0</v>
      </c>
      <c r="D37" s="52">
        <f>RO!AM11</f>
        <v>0</v>
      </c>
    </row>
    <row r="38" spans="1:4" hidden="1" x14ac:dyDescent="0.25">
      <c r="A38" s="52" t="s">
        <v>676</v>
      </c>
      <c r="B38" s="52" t="s">
        <v>159</v>
      </c>
      <c r="C38" s="52">
        <f>RO!AH11</f>
        <v>0</v>
      </c>
      <c r="D38" s="52">
        <f>RO!AI11</f>
        <v>0</v>
      </c>
    </row>
    <row r="39" spans="1:4" hidden="1" x14ac:dyDescent="0.25">
      <c r="A39" s="52" t="s">
        <v>686</v>
      </c>
      <c r="B39" s="52" t="s">
        <v>159</v>
      </c>
      <c r="C39" s="52">
        <f>RO!BJ11</f>
        <v>0</v>
      </c>
      <c r="D39" s="52">
        <f>RO!BK11</f>
        <v>0</v>
      </c>
    </row>
    <row r="40" spans="1:4" hidden="1" x14ac:dyDescent="0.25">
      <c r="A40" s="52" t="s">
        <v>782</v>
      </c>
      <c r="B40" s="52" t="s">
        <v>159</v>
      </c>
      <c r="C40" s="52">
        <f>RO!AT11</f>
        <v>0</v>
      </c>
      <c r="D40" s="52">
        <f>RO!AU11</f>
        <v>0</v>
      </c>
    </row>
    <row r="41" spans="1:4" x14ac:dyDescent="0.25">
      <c r="A41" s="52" t="s">
        <v>167</v>
      </c>
      <c r="B41" s="52" t="s">
        <v>159</v>
      </c>
      <c r="C41" s="52">
        <f>RO!P11</f>
        <v>15</v>
      </c>
      <c r="D41" s="52">
        <f>RO!Q11</f>
        <v>15</v>
      </c>
    </row>
    <row r="42" spans="1:4" x14ac:dyDescent="0.25">
      <c r="A42" s="52" t="s">
        <v>171</v>
      </c>
      <c r="B42" s="52" t="s">
        <v>159</v>
      </c>
      <c r="C42" s="52">
        <f>RO!V11</f>
        <v>10</v>
      </c>
      <c r="D42" s="52">
        <f>RO!W11</f>
        <v>12</v>
      </c>
    </row>
    <row r="43" spans="1:4" hidden="1" x14ac:dyDescent="0.25">
      <c r="A43" s="52" t="s">
        <v>175</v>
      </c>
      <c r="B43" s="52" t="s">
        <v>159</v>
      </c>
      <c r="C43" s="52">
        <f>RO!T11</f>
        <v>0</v>
      </c>
      <c r="D43" s="52">
        <f>RO!U11</f>
        <v>0</v>
      </c>
    </row>
    <row r="44" spans="1:4" hidden="1" x14ac:dyDescent="0.25">
      <c r="A44" s="52" t="s">
        <v>179</v>
      </c>
      <c r="B44" s="52" t="s">
        <v>159</v>
      </c>
      <c r="C44" s="52">
        <f>RO!Z11</f>
        <v>0</v>
      </c>
      <c r="D44" s="52">
        <f>RO!AA11</f>
        <v>0</v>
      </c>
    </row>
    <row r="45" spans="1:4" hidden="1" x14ac:dyDescent="0.25">
      <c r="A45" s="52" t="s">
        <v>183</v>
      </c>
      <c r="B45" s="52" t="s">
        <v>159</v>
      </c>
      <c r="C45" s="52">
        <f>RO!X11</f>
        <v>0</v>
      </c>
      <c r="D45" s="52">
        <f>RO!Y11</f>
        <v>0</v>
      </c>
    </row>
    <row r="46" spans="1:4" x14ac:dyDescent="0.25">
      <c r="A46" s="52" t="s">
        <v>678</v>
      </c>
      <c r="B46" s="52" t="s">
        <v>159</v>
      </c>
      <c r="C46" s="52">
        <f>RO!AN11</f>
        <v>40</v>
      </c>
      <c r="D46" s="52">
        <f>RO!AO11</f>
        <v>50</v>
      </c>
    </row>
    <row r="47" spans="1:4" hidden="1" x14ac:dyDescent="0.25">
      <c r="A47" s="52" t="s">
        <v>187</v>
      </c>
      <c r="B47" s="52" t="s">
        <v>159</v>
      </c>
      <c r="C47" s="52">
        <f>RO!N11</f>
        <v>0</v>
      </c>
      <c r="D47" s="52">
        <f>RO!O11</f>
        <v>0</v>
      </c>
    </row>
    <row r="48" spans="1:4" hidden="1" x14ac:dyDescent="0.25">
      <c r="A48" s="52" t="s">
        <v>191</v>
      </c>
      <c r="B48" s="52" t="s">
        <v>159</v>
      </c>
      <c r="C48" s="52">
        <f>RO!R11</f>
        <v>0</v>
      </c>
      <c r="D48" s="52">
        <f>RO!S11</f>
        <v>0</v>
      </c>
    </row>
    <row r="49" spans="1:4" x14ac:dyDescent="0.25">
      <c r="A49" s="52" t="s">
        <v>195</v>
      </c>
      <c r="B49" s="52" t="s">
        <v>159</v>
      </c>
      <c r="C49" s="52">
        <f>RO!L11</f>
        <v>10</v>
      </c>
      <c r="D49" s="52">
        <f>RO!M11</f>
        <v>20</v>
      </c>
    </row>
    <row r="50" spans="1:4" hidden="1" x14ac:dyDescent="0.25">
      <c r="A50" s="52" t="s">
        <v>809</v>
      </c>
      <c r="B50" s="52" t="s">
        <v>159</v>
      </c>
      <c r="C50" s="52">
        <f>RO!AB11</f>
        <v>0</v>
      </c>
      <c r="D50" s="52">
        <f>RO!AC11</f>
        <v>0</v>
      </c>
    </row>
    <row r="51" spans="1:4" x14ac:dyDescent="0.25">
      <c r="A51" s="52" t="s">
        <v>677</v>
      </c>
      <c r="B51" s="52" t="s">
        <v>159</v>
      </c>
      <c r="C51" s="52">
        <f>RO!AJ11</f>
        <v>7</v>
      </c>
      <c r="D51" s="52">
        <f>RO!AK11</f>
        <v>7</v>
      </c>
    </row>
    <row r="52" spans="1:4" hidden="1" x14ac:dyDescent="0.25">
      <c r="A52" s="52" t="s">
        <v>682</v>
      </c>
      <c r="B52" s="52" t="s">
        <v>159</v>
      </c>
      <c r="C52" s="52">
        <f>RO!AZ11</f>
        <v>0</v>
      </c>
      <c r="D52" s="52">
        <f>RO!BA11</f>
        <v>0</v>
      </c>
    </row>
    <row r="53" spans="1:4" x14ac:dyDescent="0.25">
      <c r="A53" s="52" t="s">
        <v>200</v>
      </c>
      <c r="B53" s="52" t="s">
        <v>159</v>
      </c>
      <c r="C53" s="52">
        <f>RO!J11</f>
        <v>40</v>
      </c>
      <c r="D53" s="52">
        <f>RO!K11</f>
        <v>60</v>
      </c>
    </row>
    <row r="54" spans="1:4" hidden="1" x14ac:dyDescent="0.25">
      <c r="A54" s="52" t="s">
        <v>808</v>
      </c>
      <c r="B54" s="52" t="s">
        <v>159</v>
      </c>
      <c r="C54" s="52">
        <f>RO!D11</f>
        <v>0</v>
      </c>
      <c r="D54" s="52">
        <f>RO!E11</f>
        <v>0</v>
      </c>
    </row>
    <row r="55" spans="1:4" hidden="1" x14ac:dyDescent="0.25">
      <c r="A55" s="52" t="s">
        <v>681</v>
      </c>
      <c r="B55" s="52" t="s">
        <v>159</v>
      </c>
      <c r="C55" s="52">
        <f>RO!AX11</f>
        <v>0</v>
      </c>
      <c r="D55" s="52">
        <f>RO!AY11</f>
        <v>0</v>
      </c>
    </row>
    <row r="56" spans="1:4" hidden="1" x14ac:dyDescent="0.25">
      <c r="A56" s="52" t="s">
        <v>210</v>
      </c>
      <c r="B56" s="52" t="s">
        <v>159</v>
      </c>
      <c r="C56" s="52" t="str">
        <f>RO!H11</f>
        <v>x(p)</v>
      </c>
      <c r="D56" s="52" t="str">
        <f>RO!I11</f>
        <v>x(p)</v>
      </c>
    </row>
    <row r="57" spans="1:4" hidden="1" x14ac:dyDescent="0.25">
      <c r="A57" s="52" t="s">
        <v>215</v>
      </c>
      <c r="B57" s="52" t="s">
        <v>159</v>
      </c>
      <c r="C57" s="52">
        <f>RO!B11</f>
        <v>0</v>
      </c>
      <c r="D57" s="52">
        <f>RO!C11</f>
        <v>0</v>
      </c>
    </row>
    <row r="58" spans="1:4" x14ac:dyDescent="0.25">
      <c r="A58" s="52" t="s">
        <v>220</v>
      </c>
      <c r="B58" s="52" t="s">
        <v>159</v>
      </c>
      <c r="C58" s="52">
        <f>RO!F11</f>
        <v>13</v>
      </c>
      <c r="D58" s="52">
        <f>RO!G11</f>
        <v>15</v>
      </c>
    </row>
    <row r="59" spans="1:4" hidden="1" x14ac:dyDescent="0.25">
      <c r="A59" s="52" t="s">
        <v>699</v>
      </c>
      <c r="B59" s="52" t="s">
        <v>224</v>
      </c>
      <c r="C59" s="52">
        <f>TV!J11</f>
        <v>0</v>
      </c>
      <c r="D59" s="52">
        <f>TV!K11</f>
        <v>0</v>
      </c>
    </row>
    <row r="60" spans="1:4" hidden="1" x14ac:dyDescent="0.25">
      <c r="A60" s="52" t="s">
        <v>445</v>
      </c>
      <c r="B60" s="52" t="s">
        <v>224</v>
      </c>
      <c r="C60" s="52">
        <f>TV!D11</f>
        <v>0</v>
      </c>
      <c r="D60" s="52">
        <f>TV!E11</f>
        <v>0</v>
      </c>
    </row>
    <row r="61" spans="1:4" hidden="1" x14ac:dyDescent="0.25">
      <c r="A61" s="52" t="s">
        <v>450</v>
      </c>
      <c r="B61" s="52" t="s">
        <v>224</v>
      </c>
      <c r="C61" s="52">
        <f>TV!H11</f>
        <v>0</v>
      </c>
      <c r="D61" s="52">
        <f>TV!I11</f>
        <v>0</v>
      </c>
    </row>
    <row r="62" spans="1:4" hidden="1" x14ac:dyDescent="0.25">
      <c r="A62" s="52" t="s">
        <v>455</v>
      </c>
      <c r="B62" s="52" t="s">
        <v>224</v>
      </c>
      <c r="C62" s="52">
        <f>TV!B11</f>
        <v>0</v>
      </c>
      <c r="D62" s="52">
        <f>TV!C11</f>
        <v>0</v>
      </c>
    </row>
    <row r="63" spans="1:4" hidden="1" x14ac:dyDescent="0.25">
      <c r="A63" s="52" t="s">
        <v>703</v>
      </c>
      <c r="B63" s="52" t="s">
        <v>224</v>
      </c>
      <c r="C63" s="52">
        <f>TV!L11</f>
        <v>0</v>
      </c>
      <c r="D63" s="52">
        <f>TV!M11</f>
        <v>0</v>
      </c>
    </row>
    <row r="64" spans="1:4" x14ac:dyDescent="0.25">
      <c r="A64" s="52" t="s">
        <v>462</v>
      </c>
      <c r="B64" s="52" t="s">
        <v>224</v>
      </c>
      <c r="C64" s="52">
        <f>TV!F11</f>
        <v>80</v>
      </c>
      <c r="D64" s="52">
        <f>TV!G11</f>
        <v>90</v>
      </c>
    </row>
    <row r="65" spans="1:4" x14ac:dyDescent="0.25">
      <c r="A65" s="52" t="s">
        <v>36</v>
      </c>
      <c r="B65" s="52" t="s">
        <v>60</v>
      </c>
      <c r="C65" s="52">
        <f>VE!BP11</f>
        <v>350</v>
      </c>
      <c r="D65" s="52">
        <f>VE!BQ11</f>
        <v>400</v>
      </c>
    </row>
    <row r="66" spans="1:4" hidden="1" x14ac:dyDescent="0.25">
      <c r="A66" s="52" t="s">
        <v>40</v>
      </c>
      <c r="B66" s="52" t="s">
        <v>60</v>
      </c>
      <c r="C66" s="52">
        <f>VE!BR11</f>
        <v>0</v>
      </c>
      <c r="D66" s="52">
        <f>VE!BS11</f>
        <v>0</v>
      </c>
    </row>
    <row r="67" spans="1:4" hidden="1" x14ac:dyDescent="0.25">
      <c r="A67" s="52" t="s">
        <v>42</v>
      </c>
      <c r="B67" s="52" t="s">
        <v>60</v>
      </c>
      <c r="C67" s="52">
        <f>VE!BV11</f>
        <v>0</v>
      </c>
      <c r="D67" s="52">
        <f>VE!BW11</f>
        <v>0</v>
      </c>
    </row>
    <row r="68" spans="1:4" hidden="1" x14ac:dyDescent="0.25">
      <c r="A68" s="52" t="s">
        <v>43</v>
      </c>
      <c r="B68" s="52" t="s">
        <v>60</v>
      </c>
      <c r="C68" s="52">
        <f>VE!N11</f>
        <v>0</v>
      </c>
      <c r="D68" s="52">
        <f>VE!O11</f>
        <v>0</v>
      </c>
    </row>
    <row r="69" spans="1:4" x14ac:dyDescent="0.25">
      <c r="A69" s="52" t="s">
        <v>44</v>
      </c>
      <c r="B69" s="52" t="s">
        <v>60</v>
      </c>
      <c r="C69" s="52">
        <f>VE!H11</f>
        <v>110</v>
      </c>
      <c r="D69" s="52">
        <f>VE!I11</f>
        <v>110</v>
      </c>
    </row>
    <row r="70" spans="1:4" hidden="1" x14ac:dyDescent="0.25">
      <c r="A70" s="52" t="s">
        <v>725</v>
      </c>
      <c r="B70" s="52" t="s">
        <v>60</v>
      </c>
      <c r="C70" s="52">
        <f>VE!D11</f>
        <v>0</v>
      </c>
      <c r="D70" s="52">
        <f>VE!E11</f>
        <v>0</v>
      </c>
    </row>
    <row r="71" spans="1:4" hidden="1" x14ac:dyDescent="0.25">
      <c r="A71" s="52" t="s">
        <v>46</v>
      </c>
      <c r="B71" s="52" t="s">
        <v>60</v>
      </c>
      <c r="C71" s="52">
        <f>VE!V11</f>
        <v>0</v>
      </c>
      <c r="D71" s="52">
        <f>VE!W11</f>
        <v>0</v>
      </c>
    </row>
    <row r="72" spans="1:4" hidden="1" x14ac:dyDescent="0.25">
      <c r="A72" s="52" t="s">
        <v>47</v>
      </c>
      <c r="B72" s="52" t="s">
        <v>60</v>
      </c>
      <c r="C72" s="52">
        <f>VE!X11</f>
        <v>0</v>
      </c>
      <c r="D72" s="52">
        <f>VE!Y11</f>
        <v>0</v>
      </c>
    </row>
    <row r="73" spans="1:4" hidden="1" x14ac:dyDescent="0.25">
      <c r="A73" s="52" t="s">
        <v>48</v>
      </c>
      <c r="B73" s="52" t="s">
        <v>60</v>
      </c>
      <c r="C73" s="52">
        <f>VE!AN11</f>
        <v>0</v>
      </c>
      <c r="D73" s="52">
        <f>VE!AO11</f>
        <v>0</v>
      </c>
    </row>
    <row r="74" spans="1:4" hidden="1" x14ac:dyDescent="0.25">
      <c r="A74" s="52" t="s">
        <v>49</v>
      </c>
      <c r="B74" s="52" t="s">
        <v>60</v>
      </c>
      <c r="C74" s="52">
        <f>VE!BL11</f>
        <v>0</v>
      </c>
      <c r="D74" s="52">
        <f>VE!BM11</f>
        <v>0</v>
      </c>
    </row>
    <row r="75" spans="1:4" hidden="1" x14ac:dyDescent="0.25">
      <c r="A75" s="52" t="s">
        <v>51</v>
      </c>
      <c r="B75" s="52" t="s">
        <v>60</v>
      </c>
      <c r="C75" s="52" t="str">
        <f>VE!BB11</f>
        <v>1(p)</v>
      </c>
      <c r="D75" s="52" t="str">
        <f>VE!BC11</f>
        <v>2(p)</v>
      </c>
    </row>
    <row r="76" spans="1:4" x14ac:dyDescent="0.25">
      <c r="A76" s="52" t="s">
        <v>52</v>
      </c>
      <c r="B76" s="52" t="s">
        <v>60</v>
      </c>
      <c r="C76" s="52">
        <f>VE!BD11</f>
        <v>7</v>
      </c>
      <c r="D76" s="52">
        <f>VE!BE11</f>
        <v>8</v>
      </c>
    </row>
    <row r="77" spans="1:4" hidden="1" x14ac:dyDescent="0.25">
      <c r="A77" s="52" t="s">
        <v>53</v>
      </c>
      <c r="B77" s="52" t="s">
        <v>60</v>
      </c>
      <c r="C77" s="52">
        <f>VE!BF11</f>
        <v>0</v>
      </c>
      <c r="D77" s="52">
        <f>VE!BG11</f>
        <v>0</v>
      </c>
    </row>
    <row r="78" spans="1:4" x14ac:dyDescent="0.25">
      <c r="A78" s="52" t="s">
        <v>55</v>
      </c>
      <c r="B78" s="52" t="s">
        <v>60</v>
      </c>
      <c r="C78" s="52">
        <f>VE!AX11</f>
        <v>140</v>
      </c>
      <c r="D78" s="52">
        <f>VE!AY11</f>
        <v>140</v>
      </c>
    </row>
    <row r="79" spans="1:4" x14ac:dyDescent="0.25">
      <c r="A79" s="52" t="s">
        <v>225</v>
      </c>
      <c r="B79" s="52" t="s">
        <v>60</v>
      </c>
      <c r="C79" s="52">
        <f>VE!AL11</f>
        <v>10</v>
      </c>
      <c r="D79" s="52">
        <f>VE!AM11</f>
        <v>10</v>
      </c>
    </row>
    <row r="80" spans="1:4" hidden="1" x14ac:dyDescent="0.25">
      <c r="A80" s="52" t="s">
        <v>228</v>
      </c>
      <c r="B80" s="52" t="s">
        <v>60</v>
      </c>
      <c r="C80" s="52">
        <f>VE!P11</f>
        <v>0</v>
      </c>
      <c r="D80" s="52">
        <f>VE!Q11</f>
        <v>0</v>
      </c>
    </row>
    <row r="81" spans="1:4" hidden="1" x14ac:dyDescent="0.25">
      <c r="A81" s="52" t="s">
        <v>231</v>
      </c>
      <c r="B81" s="52" t="s">
        <v>60</v>
      </c>
      <c r="C81" s="52">
        <f>VE!BT11</f>
        <v>0</v>
      </c>
      <c r="D81" s="52">
        <f>VE!BU11</f>
        <v>0</v>
      </c>
    </row>
    <row r="82" spans="1:4" hidden="1" x14ac:dyDescent="0.25">
      <c r="A82" s="52" t="s">
        <v>236</v>
      </c>
      <c r="B82" s="52" t="s">
        <v>60</v>
      </c>
      <c r="C82" s="52">
        <f>VE!AH11</f>
        <v>0</v>
      </c>
      <c r="D82" s="52">
        <f>VE!AI11</f>
        <v>0</v>
      </c>
    </row>
    <row r="83" spans="1:4" x14ac:dyDescent="0.25">
      <c r="A83" s="52" t="s">
        <v>238</v>
      </c>
      <c r="B83" s="52" t="s">
        <v>60</v>
      </c>
      <c r="C83" s="52">
        <f>VE!R11</f>
        <v>45</v>
      </c>
      <c r="D83" s="52">
        <f>VE!S11</f>
        <v>45</v>
      </c>
    </row>
    <row r="84" spans="1:4" x14ac:dyDescent="0.25">
      <c r="A84" s="52" t="s">
        <v>245</v>
      </c>
      <c r="B84" s="52" t="s">
        <v>60</v>
      </c>
      <c r="C84" s="52">
        <f>VE!AD11</f>
        <v>4</v>
      </c>
      <c r="D84" s="52">
        <f>VE!AE11</f>
        <v>4</v>
      </c>
    </row>
    <row r="85" spans="1:4" hidden="1" x14ac:dyDescent="0.25">
      <c r="A85" s="52" t="s">
        <v>247</v>
      </c>
      <c r="B85" s="52" t="s">
        <v>60</v>
      </c>
      <c r="C85" s="52">
        <f>VE!AZ11</f>
        <v>0</v>
      </c>
      <c r="D85" s="52">
        <f>VE!BA11</f>
        <v>0</v>
      </c>
    </row>
    <row r="86" spans="1:4" x14ac:dyDescent="0.25">
      <c r="A86" s="52" t="s">
        <v>732</v>
      </c>
      <c r="B86" s="52" t="s">
        <v>60</v>
      </c>
      <c r="C86" s="52">
        <f>VE!AP11</f>
        <v>130</v>
      </c>
      <c r="D86" s="52">
        <f>VE!AQ11</f>
        <v>130</v>
      </c>
    </row>
    <row r="87" spans="1:4" hidden="1" x14ac:dyDescent="0.25">
      <c r="A87" s="52" t="s">
        <v>252</v>
      </c>
      <c r="B87" s="52" t="s">
        <v>60</v>
      </c>
      <c r="C87" s="52">
        <f>VE!L11</f>
        <v>0</v>
      </c>
      <c r="D87" s="52">
        <f>VE!M11</f>
        <v>0</v>
      </c>
    </row>
    <row r="88" spans="1:4" hidden="1" x14ac:dyDescent="0.25">
      <c r="A88" s="52" t="s">
        <v>722</v>
      </c>
      <c r="B88" s="52" t="s">
        <v>60</v>
      </c>
      <c r="C88" s="52">
        <f>VE!B11</f>
        <v>0</v>
      </c>
      <c r="D88" s="52">
        <f>VE!C11</f>
        <v>0</v>
      </c>
    </row>
    <row r="89" spans="1:4" x14ac:dyDescent="0.25">
      <c r="A89" s="52" t="s">
        <v>253</v>
      </c>
      <c r="B89" s="52" t="s">
        <v>60</v>
      </c>
      <c r="C89" s="52">
        <f>VE!BH11</f>
        <v>40</v>
      </c>
      <c r="D89" s="52">
        <f>VE!BI11</f>
        <v>60</v>
      </c>
    </row>
    <row r="90" spans="1:4" x14ac:dyDescent="0.25">
      <c r="A90" s="52" t="s">
        <v>254</v>
      </c>
      <c r="B90" s="52" t="s">
        <v>60</v>
      </c>
      <c r="C90" s="52">
        <f>VE!AV11</f>
        <v>8</v>
      </c>
      <c r="D90" s="52">
        <f>VE!AW11</f>
        <v>10</v>
      </c>
    </row>
    <row r="91" spans="1:4" hidden="1" x14ac:dyDescent="0.25">
      <c r="A91" s="52" t="s">
        <v>255</v>
      </c>
      <c r="B91" s="52" t="s">
        <v>60</v>
      </c>
      <c r="C91" s="52">
        <f>VE!BJ11</f>
        <v>0</v>
      </c>
      <c r="D91" s="52">
        <f>VE!BK11</f>
        <v>0</v>
      </c>
    </row>
    <row r="92" spans="1:4" x14ac:dyDescent="0.25">
      <c r="A92" s="52" t="s">
        <v>57</v>
      </c>
      <c r="B92" s="52" t="s">
        <v>60</v>
      </c>
      <c r="C92" s="52">
        <f>VE!F11</f>
        <v>70</v>
      </c>
      <c r="D92" s="52">
        <f>VE!G11</f>
        <v>70</v>
      </c>
    </row>
    <row r="93" spans="1:4" hidden="1" x14ac:dyDescent="0.25">
      <c r="A93" s="52" t="s">
        <v>58</v>
      </c>
      <c r="B93" s="52" t="s">
        <v>60</v>
      </c>
      <c r="C93" s="52">
        <f>VE!AR11</f>
        <v>0</v>
      </c>
      <c r="D93" s="52">
        <f>VE!AS11</f>
        <v>0</v>
      </c>
    </row>
    <row r="94" spans="1:4" hidden="1" x14ac:dyDescent="0.25">
      <c r="A94" s="52" t="s">
        <v>59</v>
      </c>
      <c r="B94" s="52" t="s">
        <v>60</v>
      </c>
      <c r="C94" s="52">
        <f>VE!AT11</f>
        <v>0</v>
      </c>
      <c r="D94" s="52">
        <f>VE!AU11</f>
        <v>0</v>
      </c>
    </row>
    <row r="95" spans="1:4" hidden="1" x14ac:dyDescent="0.25">
      <c r="A95" s="52" t="s">
        <v>17</v>
      </c>
      <c r="B95" s="52" t="s">
        <v>526</v>
      </c>
      <c r="C95" s="52">
        <f>VI!B11</f>
        <v>0</v>
      </c>
      <c r="D95" s="52">
        <f>VI!C11</f>
        <v>0</v>
      </c>
    </row>
    <row r="96" spans="1:4" hidden="1" x14ac:dyDescent="0.25">
      <c r="A96" s="52" t="s">
        <v>531</v>
      </c>
      <c r="B96" s="52" t="s">
        <v>526</v>
      </c>
      <c r="C96" s="52">
        <f>VI!N11</f>
        <v>0</v>
      </c>
      <c r="D96" s="52">
        <f>VI!O11</f>
        <v>0</v>
      </c>
    </row>
    <row r="97" spans="1:4" hidden="1" x14ac:dyDescent="0.25">
      <c r="A97" s="52" t="s">
        <v>18</v>
      </c>
      <c r="B97" s="52" t="s">
        <v>526</v>
      </c>
      <c r="C97" s="52">
        <f>VI!D11</f>
        <v>0</v>
      </c>
      <c r="D97" s="52">
        <f>VI!E11</f>
        <v>0</v>
      </c>
    </row>
    <row r="98" spans="1:4" hidden="1" x14ac:dyDescent="0.25">
      <c r="A98" s="52" t="s">
        <v>19</v>
      </c>
      <c r="B98" s="52" t="s">
        <v>526</v>
      </c>
      <c r="C98" s="52">
        <f>VI!H11</f>
        <v>0</v>
      </c>
      <c r="D98" s="52">
        <f>VI!I11</f>
        <v>0</v>
      </c>
    </row>
    <row r="99" spans="1:4" hidden="1" x14ac:dyDescent="0.25">
      <c r="A99" s="52" t="s">
        <v>21</v>
      </c>
      <c r="B99" s="52" t="s">
        <v>526</v>
      </c>
      <c r="C99" s="52">
        <f>VI!P11</f>
        <v>0</v>
      </c>
      <c r="D99" s="52">
        <f>VI!Q11</f>
        <v>0</v>
      </c>
    </row>
    <row r="100" spans="1:4" hidden="1" x14ac:dyDescent="0.25">
      <c r="A100" s="52" t="s">
        <v>546</v>
      </c>
      <c r="B100" s="52" t="s">
        <v>526</v>
      </c>
      <c r="C100" s="52">
        <f>VI!F11</f>
        <v>0</v>
      </c>
      <c r="D100" s="52">
        <f>VI!G11</f>
        <v>0</v>
      </c>
    </row>
    <row r="101" spans="1:4" x14ac:dyDescent="0.25">
      <c r="A101" s="52" t="s">
        <v>550</v>
      </c>
      <c r="B101" s="52" t="s">
        <v>526</v>
      </c>
      <c r="C101" s="52">
        <f>VI!J11</f>
        <v>46</v>
      </c>
      <c r="D101" s="52">
        <f>VI!K11</f>
        <v>46</v>
      </c>
    </row>
    <row r="102" spans="1:4" hidden="1" x14ac:dyDescent="0.25">
      <c r="A102" s="52" t="s">
        <v>555</v>
      </c>
      <c r="B102" s="52" t="s">
        <v>526</v>
      </c>
      <c r="C102" s="52">
        <f>VI!L11</f>
        <v>0</v>
      </c>
      <c r="D102" s="52">
        <f>VI!M11</f>
        <v>0</v>
      </c>
    </row>
    <row r="103" spans="1:4" ht="15.75" hidden="1" x14ac:dyDescent="0.25">
      <c r="A103" s="53" t="s">
        <v>645</v>
      </c>
      <c r="B103" s="52" t="s">
        <v>559</v>
      </c>
      <c r="C103" s="52">
        <f>VR!J11</f>
        <v>0</v>
      </c>
      <c r="D103" s="52">
        <f>VR!K11</f>
        <v>0</v>
      </c>
    </row>
    <row r="104" spans="1:4" hidden="1" x14ac:dyDescent="0.25">
      <c r="A104" s="52" t="s">
        <v>128</v>
      </c>
      <c r="B104" s="52" t="s">
        <v>559</v>
      </c>
      <c r="C104" s="52">
        <f>VR!B11</f>
        <v>0</v>
      </c>
      <c r="D104" s="52">
        <f>VR!C11</f>
        <v>0</v>
      </c>
    </row>
    <row r="105" spans="1:4" hidden="1" x14ac:dyDescent="0.25">
      <c r="A105" s="52" t="s">
        <v>648</v>
      </c>
      <c r="B105" s="52" t="s">
        <v>559</v>
      </c>
      <c r="C105" s="52">
        <f>VR!D11</f>
        <v>0</v>
      </c>
      <c r="D105" s="52">
        <f>VR!E11</f>
        <v>0</v>
      </c>
    </row>
    <row r="106" spans="1:4" hidden="1" x14ac:dyDescent="0.25">
      <c r="A106" s="52" t="s">
        <v>657</v>
      </c>
      <c r="B106" s="52" t="s">
        <v>559</v>
      </c>
      <c r="C106" s="52">
        <f>VR!BL11</f>
        <v>0</v>
      </c>
      <c r="D106" s="52">
        <f>VR!BM11</f>
        <v>0</v>
      </c>
    </row>
    <row r="107" spans="1:4" hidden="1" x14ac:dyDescent="0.25">
      <c r="A107" s="52" t="s">
        <v>384</v>
      </c>
      <c r="B107" s="52" t="s">
        <v>559</v>
      </c>
      <c r="C107" s="52">
        <f>VR!AP11</f>
        <v>0</v>
      </c>
      <c r="D107" s="52">
        <f>VR!AQ11</f>
        <v>0</v>
      </c>
    </row>
    <row r="108" spans="1:4" hidden="1" x14ac:dyDescent="0.25">
      <c r="A108" s="52" t="s">
        <v>389</v>
      </c>
      <c r="B108" s="52" t="s">
        <v>559</v>
      </c>
      <c r="C108" s="52">
        <f>VR!N11</f>
        <v>0</v>
      </c>
      <c r="D108" s="52">
        <f>VR!O11</f>
        <v>0</v>
      </c>
    </row>
    <row r="109" spans="1:4" hidden="1" x14ac:dyDescent="0.25">
      <c r="A109" s="52" t="s">
        <v>9</v>
      </c>
      <c r="B109" s="52" t="s">
        <v>559</v>
      </c>
      <c r="C109" s="52">
        <f>VR!AV11</f>
        <v>0</v>
      </c>
      <c r="D109" s="52">
        <f>VR!AW11</f>
        <v>0</v>
      </c>
    </row>
    <row r="110" spans="1:4" hidden="1" x14ac:dyDescent="0.25">
      <c r="A110" s="52" t="s">
        <v>139</v>
      </c>
      <c r="B110" s="52" t="s">
        <v>559</v>
      </c>
      <c r="C110" s="52">
        <f>VR!P11</f>
        <v>0</v>
      </c>
      <c r="D110" s="52">
        <f>VR!Q11</f>
        <v>0</v>
      </c>
    </row>
    <row r="111" spans="1:4" hidden="1" x14ac:dyDescent="0.25">
      <c r="A111" s="52" t="s">
        <v>401</v>
      </c>
      <c r="B111" s="52" t="s">
        <v>559</v>
      </c>
      <c r="C111" s="52">
        <f>VR!AT11</f>
        <v>0</v>
      </c>
      <c r="D111" s="52">
        <f>VR!AU11</f>
        <v>0</v>
      </c>
    </row>
    <row r="112" spans="1:4" hidden="1" x14ac:dyDescent="0.25">
      <c r="A112" s="52" t="s">
        <v>10</v>
      </c>
      <c r="B112" s="52" t="s">
        <v>559</v>
      </c>
      <c r="C112" s="52">
        <f>VR!AX11</f>
        <v>0</v>
      </c>
      <c r="D112" s="52">
        <f>VR!AY11</f>
        <v>0</v>
      </c>
    </row>
    <row r="113" spans="1:4" hidden="1" x14ac:dyDescent="0.25">
      <c r="A113" s="52" t="s">
        <v>15</v>
      </c>
      <c r="B113" s="52" t="s">
        <v>559</v>
      </c>
      <c r="C113" s="52">
        <f>VR!BJ11</f>
        <v>0</v>
      </c>
      <c r="D113" s="52">
        <f>VR!BK11</f>
        <v>0</v>
      </c>
    </row>
    <row r="114" spans="1:4" hidden="1" x14ac:dyDescent="0.25">
      <c r="A114" s="52" t="s">
        <v>675</v>
      </c>
      <c r="B114" s="52" t="s">
        <v>559</v>
      </c>
      <c r="C114" s="5">
        <f>VR!L11</f>
        <v>0</v>
      </c>
      <c r="D114" s="5">
        <f>VR!M11</f>
        <v>0</v>
      </c>
    </row>
    <row r="115" spans="1:4" hidden="1" x14ac:dyDescent="0.25">
      <c r="A115" s="52" t="s">
        <v>643</v>
      </c>
      <c r="B115" s="52" t="s">
        <v>559</v>
      </c>
      <c r="C115" s="52">
        <f>VR!AH11</f>
        <v>0</v>
      </c>
      <c r="D115" s="52">
        <f>VR!AI11</f>
        <v>0</v>
      </c>
    </row>
    <row r="116" spans="1:4" hidden="1" x14ac:dyDescent="0.25">
      <c r="A116" s="52" t="s">
        <v>579</v>
      </c>
      <c r="B116" s="52" t="s">
        <v>559</v>
      </c>
      <c r="C116" s="52">
        <f>VR!AF11</f>
        <v>0</v>
      </c>
      <c r="D116" s="52">
        <f>VR!AG11</f>
        <v>0</v>
      </c>
    </row>
    <row r="117" spans="1:4" hidden="1" x14ac:dyDescent="0.25">
      <c r="A117" s="52" t="s">
        <v>2</v>
      </c>
      <c r="B117" s="52" t="s">
        <v>559</v>
      </c>
      <c r="C117" s="52">
        <f>VR!AJ11</f>
        <v>0</v>
      </c>
      <c r="D117" s="52">
        <f>VR!AK11</f>
        <v>0</v>
      </c>
    </row>
    <row r="118" spans="1:4" hidden="1" x14ac:dyDescent="0.25">
      <c r="A118" s="52" t="s">
        <v>655</v>
      </c>
      <c r="B118" s="52" t="s">
        <v>559</v>
      </c>
      <c r="C118" s="52">
        <f>VR!AZ11</f>
        <v>0</v>
      </c>
      <c r="D118" s="52">
        <f>VR!BA11</f>
        <v>0</v>
      </c>
    </row>
    <row r="119" spans="1:4" hidden="1" x14ac:dyDescent="0.25">
      <c r="A119" s="52" t="s">
        <v>654</v>
      </c>
      <c r="B119" s="52" t="s">
        <v>559</v>
      </c>
      <c r="C119" s="52">
        <f>VR!BP11</f>
        <v>0</v>
      </c>
      <c r="D119" s="52">
        <f>VR!BQ11</f>
        <v>0</v>
      </c>
    </row>
    <row r="120" spans="1:4" hidden="1" x14ac:dyDescent="0.25">
      <c r="A120" s="52" t="s">
        <v>650</v>
      </c>
      <c r="B120" s="52" t="s">
        <v>559</v>
      </c>
      <c r="C120" s="5">
        <f>VR!BR11</f>
        <v>0</v>
      </c>
      <c r="D120" s="5">
        <f>VR!BS11</f>
        <v>0</v>
      </c>
    </row>
    <row r="121" spans="1:4" hidden="1" x14ac:dyDescent="0.25">
      <c r="A121" s="52" t="s">
        <v>11</v>
      </c>
      <c r="B121" s="52" t="s">
        <v>559</v>
      </c>
      <c r="C121" s="52">
        <f>VR!BB11</f>
        <v>0</v>
      </c>
      <c r="D121" s="52">
        <f>VR!BC11</f>
        <v>0</v>
      </c>
    </row>
    <row r="122" spans="1:4" hidden="1" x14ac:dyDescent="0.25">
      <c r="A122" s="52" t="s">
        <v>145</v>
      </c>
      <c r="B122" s="52" t="s">
        <v>559</v>
      </c>
      <c r="C122" s="52">
        <f>VR!R11</f>
        <v>0</v>
      </c>
      <c r="D122" s="52">
        <f>VR!S11</f>
        <v>0</v>
      </c>
    </row>
    <row r="123" spans="1:4" hidden="1" x14ac:dyDescent="0.25">
      <c r="A123" s="52" t="s">
        <v>786</v>
      </c>
      <c r="B123" s="52" t="s">
        <v>559</v>
      </c>
      <c r="C123" s="52">
        <f>VR!Z11</f>
        <v>0</v>
      </c>
      <c r="D123" s="52">
        <f>VR!AA11</f>
        <v>0</v>
      </c>
    </row>
    <row r="124" spans="1:4" hidden="1" x14ac:dyDescent="0.25">
      <c r="A124" s="52" t="s">
        <v>146</v>
      </c>
      <c r="B124" s="52" t="s">
        <v>559</v>
      </c>
      <c r="C124" s="52">
        <f>VR!T11</f>
        <v>0</v>
      </c>
      <c r="D124" s="52">
        <f>VR!U11</f>
        <v>0</v>
      </c>
    </row>
    <row r="125" spans="1:4" hidden="1" x14ac:dyDescent="0.25">
      <c r="A125" s="52" t="s">
        <v>148</v>
      </c>
      <c r="B125" s="52" t="s">
        <v>559</v>
      </c>
      <c r="C125" s="52">
        <f>VR!X11</f>
        <v>0</v>
      </c>
      <c r="D125" s="52">
        <f>VR!Y11</f>
        <v>0</v>
      </c>
    </row>
    <row r="126" spans="1:4" hidden="1" x14ac:dyDescent="0.25">
      <c r="A126" s="52" t="s">
        <v>12</v>
      </c>
      <c r="B126" s="52" t="s">
        <v>559</v>
      </c>
      <c r="C126" s="52">
        <f>VR!BD11</f>
        <v>0</v>
      </c>
      <c r="D126" s="52">
        <f>VR!BE11</f>
        <v>0</v>
      </c>
    </row>
    <row r="127" spans="1:4" hidden="1" x14ac:dyDescent="0.25">
      <c r="A127" s="52" t="s">
        <v>592</v>
      </c>
      <c r="B127" s="52" t="s">
        <v>559</v>
      </c>
      <c r="C127" s="5"/>
      <c r="D127" s="5"/>
    </row>
    <row r="128" spans="1:4" hidden="1" x14ac:dyDescent="0.25">
      <c r="A128" s="52" t="s">
        <v>588</v>
      </c>
      <c r="B128" s="52" t="s">
        <v>559</v>
      </c>
      <c r="C128" s="5">
        <f>VR!BH11</f>
        <v>0</v>
      </c>
      <c r="D128" s="5">
        <f>VR!BI11</f>
        <v>0</v>
      </c>
    </row>
    <row r="129" spans="1:4" hidden="1" x14ac:dyDescent="0.25">
      <c r="A129" s="52" t="s">
        <v>6</v>
      </c>
      <c r="B129" s="52" t="s">
        <v>559</v>
      </c>
      <c r="C129" s="52">
        <f>VR!AR11</f>
        <v>0</v>
      </c>
      <c r="D129" s="52">
        <f>VR!AS11</f>
        <v>0</v>
      </c>
    </row>
    <row r="130" spans="1:4" hidden="1" x14ac:dyDescent="0.25">
      <c r="A130" s="52" t="s">
        <v>150</v>
      </c>
      <c r="B130" s="52" t="s">
        <v>559</v>
      </c>
      <c r="C130" s="52">
        <f>VR!AB11</f>
        <v>0</v>
      </c>
      <c r="D130" s="52">
        <f>VR!AC11</f>
        <v>0</v>
      </c>
    </row>
    <row r="131" spans="1:4" hidden="1" x14ac:dyDescent="0.25">
      <c r="A131" s="52" t="s">
        <v>671</v>
      </c>
      <c r="B131" s="52" t="s">
        <v>559</v>
      </c>
      <c r="C131" s="52">
        <f>VR!F11</f>
        <v>0</v>
      </c>
      <c r="D131" s="52">
        <f>VR!G11</f>
        <v>0</v>
      </c>
    </row>
    <row r="132" spans="1:4" hidden="1" x14ac:dyDescent="0.25">
      <c r="A132" s="52" t="s">
        <v>16</v>
      </c>
      <c r="B132" s="52" t="s">
        <v>559</v>
      </c>
      <c r="C132" s="52">
        <f>VR!BN11</f>
        <v>0</v>
      </c>
      <c r="D132" s="52">
        <f>VR!BO11</f>
        <v>0</v>
      </c>
    </row>
    <row r="133" spans="1:4" hidden="1" x14ac:dyDescent="0.25">
      <c r="A133" s="52" t="s">
        <v>3</v>
      </c>
      <c r="B133" s="52" t="s">
        <v>559</v>
      </c>
      <c r="C133" s="52">
        <f>VR!AL11</f>
        <v>0</v>
      </c>
      <c r="D133" s="52">
        <f>VR!AM11</f>
        <v>0</v>
      </c>
    </row>
    <row r="134" spans="1:4" hidden="1" x14ac:dyDescent="0.25">
      <c r="A134" s="52" t="s">
        <v>4</v>
      </c>
      <c r="B134" s="52" t="s">
        <v>559</v>
      </c>
      <c r="C134" s="52">
        <f>VR!AN11</f>
        <v>0</v>
      </c>
      <c r="D134" s="52">
        <f>VR!AO11</f>
        <v>0</v>
      </c>
    </row>
    <row r="135" spans="1:4" hidden="1" x14ac:dyDescent="0.25">
      <c r="A135" s="52" t="s">
        <v>147</v>
      </c>
      <c r="B135" s="52" t="s">
        <v>559</v>
      </c>
      <c r="C135" s="52">
        <f>VR!V11</f>
        <v>0</v>
      </c>
      <c r="D135" s="52">
        <f>VR!W11</f>
        <v>0</v>
      </c>
    </row>
    <row r="136" spans="1:4" hidden="1" x14ac:dyDescent="0.25">
      <c r="A136" s="52" t="s">
        <v>0</v>
      </c>
      <c r="B136" s="52" t="s">
        <v>559</v>
      </c>
      <c r="C136" s="52">
        <f>VR!AD11</f>
        <v>0</v>
      </c>
      <c r="D136" s="52">
        <f>VR!AE11</f>
        <v>0</v>
      </c>
    </row>
    <row r="137" spans="1:4" hidden="1" x14ac:dyDescent="0.25">
      <c r="A137" s="52" t="s">
        <v>788</v>
      </c>
      <c r="B137" s="52" t="s">
        <v>62</v>
      </c>
      <c r="C137" s="52">
        <f>BZ!B11</f>
        <v>0</v>
      </c>
      <c r="D137" s="52">
        <f>BZ!C11</f>
        <v>0</v>
      </c>
    </row>
    <row r="138" spans="1:4" hidden="1" x14ac:dyDescent="0.25">
      <c r="A138" s="52" t="s">
        <v>789</v>
      </c>
      <c r="B138" s="52" t="s">
        <v>62</v>
      </c>
      <c r="C138" s="52">
        <f>BZ!D11</f>
        <v>0</v>
      </c>
      <c r="D138" s="52">
        <f>BZ!E11</f>
        <v>0</v>
      </c>
    </row>
    <row r="139" spans="1:4" hidden="1" x14ac:dyDescent="0.25">
      <c r="A139" s="52" t="s">
        <v>790</v>
      </c>
      <c r="B139" s="52" t="s">
        <v>62</v>
      </c>
      <c r="C139" s="52">
        <f>BZ!F11</f>
        <v>0</v>
      </c>
      <c r="D139" s="52">
        <f>BZ!G11</f>
        <v>0</v>
      </c>
    </row>
    <row r="140" spans="1:4" hidden="1" x14ac:dyDescent="0.25">
      <c r="A140" s="52" t="s">
        <v>791</v>
      </c>
      <c r="B140" s="52" t="s">
        <v>62</v>
      </c>
      <c r="C140" s="52">
        <f>BZ!P11</f>
        <v>0</v>
      </c>
      <c r="D140" s="52">
        <f>BZ!Q11</f>
        <v>0</v>
      </c>
    </row>
    <row r="141" spans="1:4" hidden="1" x14ac:dyDescent="0.25">
      <c r="A141" s="52" t="s">
        <v>792</v>
      </c>
      <c r="B141" s="52" t="s">
        <v>62</v>
      </c>
      <c r="C141" s="52">
        <f>BZ!N11</f>
        <v>0</v>
      </c>
      <c r="D141" s="52">
        <f>BZ!O11</f>
        <v>0</v>
      </c>
    </row>
    <row r="142" spans="1:4" hidden="1" x14ac:dyDescent="0.25">
      <c r="A142" s="52" t="s">
        <v>793</v>
      </c>
      <c r="B142" s="52" t="s">
        <v>62</v>
      </c>
      <c r="C142" s="52">
        <f>BZ!L11</f>
        <v>0</v>
      </c>
      <c r="D142" s="52">
        <f>BZ!M11</f>
        <v>0</v>
      </c>
    </row>
    <row r="143" spans="1:4" hidden="1" x14ac:dyDescent="0.25">
      <c r="A143" s="52" t="s">
        <v>794</v>
      </c>
      <c r="B143" s="52" t="s">
        <v>62</v>
      </c>
      <c r="C143" s="52">
        <f>BZ!H11</f>
        <v>0</v>
      </c>
      <c r="D143" s="52">
        <f>BZ!I11</f>
        <v>0</v>
      </c>
    </row>
    <row r="144" spans="1:4" hidden="1" x14ac:dyDescent="0.25">
      <c r="A144" s="52" t="s">
        <v>795</v>
      </c>
      <c r="B144" s="52" t="s">
        <v>62</v>
      </c>
      <c r="C144" s="52">
        <f>BZ!J11</f>
        <v>0</v>
      </c>
      <c r="D144" s="52">
        <f>BZ!K11</f>
        <v>0</v>
      </c>
    </row>
    <row r="145" spans="1:4" hidden="1" x14ac:dyDescent="0.25">
      <c r="A145" s="52" t="s">
        <v>826</v>
      </c>
      <c r="B145" s="52" t="s">
        <v>824</v>
      </c>
      <c r="C145" s="52">
        <f>TN!B11</f>
        <v>0</v>
      </c>
      <c r="D145" s="52">
        <f>TN!C11</f>
        <v>0</v>
      </c>
    </row>
    <row r="146" spans="1:4" hidden="1" x14ac:dyDescent="0.25">
      <c r="A146" s="52" t="s">
        <v>869</v>
      </c>
      <c r="B146" s="52" t="s">
        <v>824</v>
      </c>
      <c r="C146" s="52">
        <f>TN!D11</f>
        <v>0</v>
      </c>
      <c r="D146" s="52">
        <f>TN!E11</f>
        <v>0</v>
      </c>
    </row>
    <row r="147" spans="1:4" hidden="1" x14ac:dyDescent="0.25">
      <c r="A147" s="52" t="s">
        <v>834</v>
      </c>
      <c r="B147" s="52" t="s">
        <v>824</v>
      </c>
      <c r="C147" s="52">
        <f>TN!F11</f>
        <v>0</v>
      </c>
      <c r="D147" s="52">
        <f>TN!G11</f>
        <v>0</v>
      </c>
    </row>
    <row r="148" spans="1:4" hidden="1" x14ac:dyDescent="0.25">
      <c r="A148" s="52" t="s">
        <v>816</v>
      </c>
      <c r="B148" s="52" t="s">
        <v>824</v>
      </c>
      <c r="C148" s="52">
        <f>TN!H11</f>
        <v>0</v>
      </c>
      <c r="D148" s="52">
        <f>TN!I11</f>
        <v>0</v>
      </c>
    </row>
    <row r="149" spans="1:4" hidden="1" x14ac:dyDescent="0.25">
      <c r="A149" s="52" t="s">
        <v>840</v>
      </c>
      <c r="B149" s="52" t="s">
        <v>824</v>
      </c>
      <c r="C149" s="52">
        <f>TN!J11</f>
        <v>0</v>
      </c>
      <c r="D149" s="52">
        <f>TN!K11</f>
        <v>0</v>
      </c>
    </row>
    <row r="150" spans="1:4" hidden="1" x14ac:dyDescent="0.25">
      <c r="A150" s="52" t="s">
        <v>818</v>
      </c>
      <c r="B150" s="52" t="s">
        <v>824</v>
      </c>
      <c r="C150" s="52">
        <f>TN!L11</f>
        <v>0</v>
      </c>
      <c r="D150" s="52">
        <f>TN!M11</f>
        <v>0</v>
      </c>
    </row>
    <row r="151" spans="1:4" hidden="1" x14ac:dyDescent="0.25">
      <c r="A151" s="52" t="s">
        <v>845</v>
      </c>
      <c r="B151" s="52" t="s">
        <v>824</v>
      </c>
      <c r="C151" s="52">
        <f>TN!N11</f>
        <v>0</v>
      </c>
      <c r="D151" s="52">
        <f>TN!O11</f>
        <v>0</v>
      </c>
    </row>
    <row r="152" spans="1:4" hidden="1" x14ac:dyDescent="0.25">
      <c r="A152" s="52" t="s">
        <v>820</v>
      </c>
      <c r="B152" s="52" t="s">
        <v>824</v>
      </c>
      <c r="C152" s="52">
        <f>TN!P11</f>
        <v>0</v>
      </c>
      <c r="D152" s="52">
        <f>TN!Q11</f>
        <v>0</v>
      </c>
    </row>
    <row r="153" spans="1:4" hidden="1" x14ac:dyDescent="0.25">
      <c r="A153" s="52" t="s">
        <v>821</v>
      </c>
      <c r="B153" s="52" t="s">
        <v>824</v>
      </c>
      <c r="C153" s="52">
        <f>TN!R11</f>
        <v>0</v>
      </c>
      <c r="D153" s="52">
        <f>TN!S11</f>
        <v>0</v>
      </c>
    </row>
    <row r="154" spans="1:4" hidden="1" x14ac:dyDescent="0.25">
      <c r="A154" s="52" t="s">
        <v>855</v>
      </c>
      <c r="B154" s="52" t="s">
        <v>824</v>
      </c>
      <c r="C154" s="52">
        <f>TN!T11</f>
        <v>0</v>
      </c>
      <c r="D154" s="52">
        <f>TN!U11</f>
        <v>0</v>
      </c>
    </row>
    <row r="156" spans="1:4" x14ac:dyDescent="0.25">
      <c r="A156" s="52" t="s">
        <v>888</v>
      </c>
      <c r="B156" s="52" t="s">
        <v>824</v>
      </c>
      <c r="C156" s="52">
        <f>SUM(C2:C155)</f>
        <v>1195</v>
      </c>
      <c r="D156" s="52">
        <f>SUM(D2:D155)</f>
        <v>1322</v>
      </c>
    </row>
  </sheetData>
  <autoFilter ref="A1:D154">
    <filterColumn colId="2">
      <filters>
        <filter val="10"/>
        <filter val="110"/>
        <filter val="13"/>
        <filter val="130"/>
        <filter val="140"/>
        <filter val="15"/>
        <filter val="20"/>
        <filter val="350"/>
        <filter val="4"/>
        <filter val="40"/>
        <filter val="45"/>
        <filter val="46"/>
        <filter val="7"/>
        <filter val="70"/>
        <filter val="8"/>
        <filter val="80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tabColor theme="0" tint="-0.249977111117893"/>
  </sheetPr>
  <dimension ref="A1:H156"/>
  <sheetViews>
    <sheetView workbookViewId="0">
      <pane ySplit="1" topLeftCell="A2" activePane="bottomLeft" state="frozen"/>
      <selection pane="bottomLeft" activeCell="L171" sqref="L171"/>
    </sheetView>
  </sheetViews>
  <sheetFormatPr defaultRowHeight="15" x14ac:dyDescent="0.25"/>
  <cols>
    <col min="1" max="1" width="33.7109375" style="52" customWidth="1"/>
    <col min="2" max="2" width="13.85546875" style="52" customWidth="1"/>
    <col min="3" max="16384" width="9.140625" style="52"/>
  </cols>
  <sheetData>
    <row r="1" spans="1:8" x14ac:dyDescent="0.25">
      <c r="A1" s="52" t="s">
        <v>883</v>
      </c>
      <c r="B1" s="52" t="s">
        <v>884</v>
      </c>
      <c r="C1" s="52" t="s">
        <v>138</v>
      </c>
      <c r="D1" s="52" t="s">
        <v>123</v>
      </c>
      <c r="F1" s="31" t="s">
        <v>637</v>
      </c>
      <c r="H1" s="31"/>
    </row>
    <row r="2" spans="1:8" hidden="1" x14ac:dyDescent="0.25">
      <c r="A2" s="52" t="s">
        <v>766</v>
      </c>
      <c r="B2" s="52" t="s">
        <v>80</v>
      </c>
      <c r="C2" s="52">
        <f>BL!B12</f>
        <v>0</v>
      </c>
      <c r="D2" s="52">
        <f>BL!C12</f>
        <v>0</v>
      </c>
    </row>
    <row r="3" spans="1:8" hidden="1" x14ac:dyDescent="0.25">
      <c r="A3" s="52" t="s">
        <v>82</v>
      </c>
      <c r="B3" s="52" t="s">
        <v>80</v>
      </c>
      <c r="C3" s="52">
        <f>BL!H12</f>
        <v>0</v>
      </c>
      <c r="D3" s="52">
        <f>BL!I12</f>
        <v>0</v>
      </c>
    </row>
    <row r="4" spans="1:8" hidden="1" x14ac:dyDescent="0.25">
      <c r="A4" s="52" t="s">
        <v>769</v>
      </c>
      <c r="B4" s="52" t="s">
        <v>80</v>
      </c>
      <c r="C4" s="52">
        <f>BL!F12</f>
        <v>0</v>
      </c>
      <c r="D4" s="52">
        <f>BL!G12</f>
        <v>0</v>
      </c>
    </row>
    <row r="5" spans="1:8" hidden="1" x14ac:dyDescent="0.25">
      <c r="A5" s="52" t="s">
        <v>770</v>
      </c>
      <c r="B5" s="52" t="s">
        <v>80</v>
      </c>
      <c r="C5" s="52">
        <f>BL!J12</f>
        <v>0</v>
      </c>
      <c r="D5" s="52">
        <f>BL!K12</f>
        <v>0</v>
      </c>
    </row>
    <row r="6" spans="1:8" hidden="1" x14ac:dyDescent="0.25">
      <c r="A6" s="52" t="s">
        <v>768</v>
      </c>
      <c r="B6" s="52" t="s">
        <v>80</v>
      </c>
      <c r="C6" s="52">
        <f>BL!D12</f>
        <v>0</v>
      </c>
      <c r="D6" s="52">
        <f>BL!E12</f>
        <v>0</v>
      </c>
    </row>
    <row r="7" spans="1:8" hidden="1" x14ac:dyDescent="0.25">
      <c r="A7" s="52" t="s">
        <v>771</v>
      </c>
      <c r="B7" s="52" t="s">
        <v>80</v>
      </c>
      <c r="C7" s="52">
        <f>BL!L12</f>
        <v>0</v>
      </c>
      <c r="D7" s="52">
        <f>BL!M12</f>
        <v>0</v>
      </c>
    </row>
    <row r="8" spans="1:8" hidden="1" x14ac:dyDescent="0.25">
      <c r="A8" s="52" t="s">
        <v>773</v>
      </c>
      <c r="B8" s="52" t="s">
        <v>80</v>
      </c>
      <c r="C8" s="52">
        <f>BL!P12</f>
        <v>0</v>
      </c>
      <c r="D8" s="52">
        <f>BL!Q12</f>
        <v>0</v>
      </c>
    </row>
    <row r="9" spans="1:8" hidden="1" x14ac:dyDescent="0.25">
      <c r="A9" s="52" t="s">
        <v>772</v>
      </c>
      <c r="B9" s="52" t="s">
        <v>80</v>
      </c>
      <c r="C9" s="52">
        <f>BL!N12</f>
        <v>0</v>
      </c>
      <c r="D9" s="52">
        <f>BL!O12</f>
        <v>0</v>
      </c>
    </row>
    <row r="10" spans="1:8" hidden="1" x14ac:dyDescent="0.25">
      <c r="A10" s="52" t="s">
        <v>92</v>
      </c>
      <c r="B10" s="52" t="s">
        <v>90</v>
      </c>
      <c r="C10" s="52">
        <f>PD!R12</f>
        <v>0</v>
      </c>
      <c r="D10" s="52">
        <f>PD!S12</f>
        <v>0</v>
      </c>
    </row>
    <row r="11" spans="1:8" hidden="1" x14ac:dyDescent="0.25">
      <c r="A11" s="52" t="s">
        <v>101</v>
      </c>
      <c r="B11" s="52" t="s">
        <v>90</v>
      </c>
      <c r="C11" s="52">
        <f>PD!H12</f>
        <v>0</v>
      </c>
      <c r="D11" s="52">
        <f>PD!I12</f>
        <v>0</v>
      </c>
    </row>
    <row r="12" spans="1:8" hidden="1" x14ac:dyDescent="0.25">
      <c r="A12" s="52" t="s">
        <v>106</v>
      </c>
      <c r="B12" s="52" t="s">
        <v>90</v>
      </c>
      <c r="C12" s="52">
        <f>PD!T12</f>
        <v>0</v>
      </c>
      <c r="D12" s="52">
        <f>PD!U12</f>
        <v>0</v>
      </c>
    </row>
    <row r="13" spans="1:8" hidden="1" x14ac:dyDescent="0.25">
      <c r="A13" s="52" t="s">
        <v>857</v>
      </c>
      <c r="B13" s="52" t="s">
        <v>90</v>
      </c>
      <c r="C13" s="52">
        <f>PD!J12</f>
        <v>0</v>
      </c>
      <c r="D13" s="52">
        <f>PD!K12</f>
        <v>0</v>
      </c>
    </row>
    <row r="14" spans="1:8" hidden="1" x14ac:dyDescent="0.25">
      <c r="A14" s="52" t="s">
        <v>691</v>
      </c>
      <c r="B14" s="52" t="s">
        <v>90</v>
      </c>
      <c r="C14" s="52">
        <f>PD!F12</f>
        <v>0</v>
      </c>
      <c r="D14" s="52">
        <f>PD!G12</f>
        <v>0</v>
      </c>
    </row>
    <row r="15" spans="1:8" hidden="1" x14ac:dyDescent="0.25">
      <c r="A15" s="52" t="s">
        <v>875</v>
      </c>
      <c r="B15" s="52" t="s">
        <v>90</v>
      </c>
      <c r="C15" s="52">
        <f>PD!AD12</f>
        <v>0</v>
      </c>
      <c r="D15" s="52">
        <f>PD!AE12</f>
        <v>0</v>
      </c>
    </row>
    <row r="16" spans="1:8" hidden="1" x14ac:dyDescent="0.25">
      <c r="A16" s="52" t="s">
        <v>336</v>
      </c>
      <c r="B16" s="52" t="s">
        <v>90</v>
      </c>
      <c r="C16" s="52">
        <f>PD!N12</f>
        <v>0</v>
      </c>
      <c r="D16" s="52">
        <f>PD!O12</f>
        <v>0</v>
      </c>
    </row>
    <row r="17" spans="1:4" hidden="1" x14ac:dyDescent="0.25">
      <c r="A17" s="52" t="s">
        <v>341</v>
      </c>
      <c r="B17" s="52" t="s">
        <v>90</v>
      </c>
      <c r="C17" s="52">
        <f>PD!P12</f>
        <v>0</v>
      </c>
      <c r="D17" s="52">
        <f>PD!Q12</f>
        <v>0</v>
      </c>
    </row>
    <row r="18" spans="1:4" hidden="1" x14ac:dyDescent="0.25">
      <c r="A18" s="52" t="s">
        <v>5</v>
      </c>
      <c r="B18" s="52" t="s">
        <v>90</v>
      </c>
      <c r="C18" s="52">
        <f>PD!D12</f>
        <v>0</v>
      </c>
      <c r="D18" s="52">
        <f>PD!E12</f>
        <v>0</v>
      </c>
    </row>
    <row r="19" spans="1:4" hidden="1" x14ac:dyDescent="0.25">
      <c r="A19" s="52" t="s">
        <v>734</v>
      </c>
      <c r="B19" s="52" t="s">
        <v>90</v>
      </c>
      <c r="C19" s="52">
        <f>PD!B12</f>
        <v>0</v>
      </c>
      <c r="D19" s="52">
        <f>PD!C12</f>
        <v>0</v>
      </c>
    </row>
    <row r="20" spans="1:4" hidden="1" x14ac:dyDescent="0.25">
      <c r="A20" s="52" t="s">
        <v>357</v>
      </c>
      <c r="B20" s="52" t="s">
        <v>90</v>
      </c>
      <c r="C20" s="52">
        <f>PD!V12</f>
        <v>0</v>
      </c>
      <c r="D20" s="52">
        <f>PD!W12</f>
        <v>0</v>
      </c>
    </row>
    <row r="21" spans="1:4" hidden="1" x14ac:dyDescent="0.25">
      <c r="A21" s="52" t="s">
        <v>872</v>
      </c>
      <c r="B21" s="52" t="s">
        <v>90</v>
      </c>
      <c r="C21" s="52">
        <f>PD!AB12</f>
        <v>0</v>
      </c>
      <c r="D21" s="52">
        <f>PD!AC12</f>
        <v>0</v>
      </c>
    </row>
    <row r="22" spans="1:4" hidden="1" x14ac:dyDescent="0.25">
      <c r="A22" s="52" t="s">
        <v>151</v>
      </c>
      <c r="B22" s="52" t="s">
        <v>90</v>
      </c>
      <c r="C22" s="52">
        <f>PD!X12</f>
        <v>0</v>
      </c>
      <c r="D22" s="52">
        <f>PD!Y12</f>
        <v>0</v>
      </c>
    </row>
    <row r="23" spans="1:4" hidden="1" x14ac:dyDescent="0.25">
      <c r="A23" s="52" t="s">
        <v>156</v>
      </c>
      <c r="B23" s="52" t="s">
        <v>90</v>
      </c>
      <c r="C23" s="52">
        <f>PD!Z12</f>
        <v>0</v>
      </c>
      <c r="D23" s="52">
        <f>PD!AA12</f>
        <v>0</v>
      </c>
    </row>
    <row r="24" spans="1:4" hidden="1" x14ac:dyDescent="0.25">
      <c r="A24" s="52" t="s">
        <v>879</v>
      </c>
      <c r="B24" s="52" t="s">
        <v>90</v>
      </c>
      <c r="C24" s="52">
        <f>PD!AF12</f>
        <v>0</v>
      </c>
      <c r="D24" s="52">
        <f>PD!AG12</f>
        <v>0</v>
      </c>
    </row>
    <row r="25" spans="1:4" hidden="1" x14ac:dyDescent="0.25">
      <c r="A25" s="52" t="s">
        <v>859</v>
      </c>
      <c r="B25" s="52" t="s">
        <v>90</v>
      </c>
      <c r="C25" s="52">
        <f>PD!L12</f>
        <v>0</v>
      </c>
      <c r="D25" s="52">
        <f>PD!M12</f>
        <v>0</v>
      </c>
    </row>
    <row r="26" spans="1:4" hidden="1" x14ac:dyDescent="0.25">
      <c r="A26" s="52" t="s">
        <v>680</v>
      </c>
      <c r="B26" s="52" t="s">
        <v>159</v>
      </c>
      <c r="C26" s="52">
        <f>RO!AV12</f>
        <v>0</v>
      </c>
      <c r="D26" s="52">
        <f>RO!AW12</f>
        <v>0</v>
      </c>
    </row>
    <row r="27" spans="1:4" hidden="1" x14ac:dyDescent="0.25">
      <c r="A27" s="52" t="s">
        <v>684</v>
      </c>
      <c r="B27" s="52" t="s">
        <v>159</v>
      </c>
      <c r="C27" s="52">
        <f>RO!BF12</f>
        <v>0</v>
      </c>
      <c r="D27" s="52">
        <f>RO!BG12</f>
        <v>0</v>
      </c>
    </row>
    <row r="28" spans="1:4" hidden="1" x14ac:dyDescent="0.25">
      <c r="A28" s="52" t="s">
        <v>685</v>
      </c>
      <c r="B28" s="52" t="s">
        <v>159</v>
      </c>
      <c r="C28" s="52">
        <f>RO!BH12</f>
        <v>0</v>
      </c>
      <c r="D28" s="52">
        <f>RO!BI12</f>
        <v>0</v>
      </c>
    </row>
    <row r="29" spans="1:4" hidden="1" x14ac:dyDescent="0.25">
      <c r="A29" s="52" t="s">
        <v>687</v>
      </c>
      <c r="B29" s="52" t="s">
        <v>159</v>
      </c>
      <c r="C29" s="52">
        <f>RO!BL12</f>
        <v>0</v>
      </c>
      <c r="D29" s="52">
        <f>RO!BM12</f>
        <v>0</v>
      </c>
    </row>
    <row r="30" spans="1:4" hidden="1" x14ac:dyDescent="0.25">
      <c r="A30" s="52" t="s">
        <v>688</v>
      </c>
      <c r="B30" s="52" t="s">
        <v>159</v>
      </c>
      <c r="C30" s="52">
        <f>RO!BN12</f>
        <v>0</v>
      </c>
      <c r="D30" s="52">
        <f>RO!BO12</f>
        <v>0</v>
      </c>
    </row>
    <row r="31" spans="1:4" hidden="1" x14ac:dyDescent="0.25">
      <c r="A31" s="52" t="s">
        <v>689</v>
      </c>
      <c r="B31" s="52" t="s">
        <v>159</v>
      </c>
      <c r="C31" s="52">
        <f>RO!BP12</f>
        <v>0</v>
      </c>
      <c r="D31" s="52">
        <f>RO!BQ12</f>
        <v>0</v>
      </c>
    </row>
    <row r="32" spans="1:4" hidden="1" x14ac:dyDescent="0.25">
      <c r="A32" s="52" t="s">
        <v>679</v>
      </c>
      <c r="B32" s="52" t="s">
        <v>159</v>
      </c>
      <c r="C32" s="52">
        <f>RO!AR12</f>
        <v>0</v>
      </c>
      <c r="D32" s="52">
        <f>RO!AS12</f>
        <v>0</v>
      </c>
    </row>
    <row r="33" spans="1:4" hidden="1" x14ac:dyDescent="0.25">
      <c r="A33" s="52" t="s">
        <v>811</v>
      </c>
      <c r="B33" s="52" t="s">
        <v>159</v>
      </c>
      <c r="C33" s="52">
        <f>RO!AD12</f>
        <v>0</v>
      </c>
      <c r="D33" s="52">
        <f>RO!AE12</f>
        <v>0</v>
      </c>
    </row>
    <row r="34" spans="1:4" hidden="1" x14ac:dyDescent="0.25">
      <c r="A34" s="52" t="s">
        <v>812</v>
      </c>
      <c r="B34" s="52" t="s">
        <v>159</v>
      </c>
      <c r="C34" s="52">
        <f>RO!AF12</f>
        <v>0</v>
      </c>
      <c r="D34" s="52">
        <f>RO!AG12</f>
        <v>0</v>
      </c>
    </row>
    <row r="35" spans="1:4" hidden="1" x14ac:dyDescent="0.25">
      <c r="A35" s="52" t="s">
        <v>683</v>
      </c>
      <c r="B35" s="52" t="s">
        <v>159</v>
      </c>
      <c r="C35" s="52">
        <f>RO!BB12</f>
        <v>0</v>
      </c>
      <c r="D35" s="52">
        <f>RO!BC12</f>
        <v>0</v>
      </c>
    </row>
    <row r="36" spans="1:4" hidden="1" x14ac:dyDescent="0.25">
      <c r="A36" s="52" t="s">
        <v>754</v>
      </c>
      <c r="B36" s="52" t="s">
        <v>159</v>
      </c>
      <c r="C36" s="52">
        <f>RO!AP12</f>
        <v>0</v>
      </c>
      <c r="D36" s="52">
        <f>RO!AQ12</f>
        <v>0</v>
      </c>
    </row>
    <row r="37" spans="1:4" hidden="1" x14ac:dyDescent="0.25">
      <c r="A37" s="52" t="s">
        <v>742</v>
      </c>
      <c r="B37" s="52" t="s">
        <v>159</v>
      </c>
      <c r="C37" s="52">
        <f>RO!AL12</f>
        <v>0</v>
      </c>
      <c r="D37" s="52">
        <f>RO!AM12</f>
        <v>0</v>
      </c>
    </row>
    <row r="38" spans="1:4" hidden="1" x14ac:dyDescent="0.25">
      <c r="A38" s="52" t="s">
        <v>676</v>
      </c>
      <c r="B38" s="52" t="s">
        <v>159</v>
      </c>
      <c r="C38" s="52">
        <f>RO!AH12</f>
        <v>0</v>
      </c>
      <c r="D38" s="52">
        <f>RO!AI12</f>
        <v>0</v>
      </c>
    </row>
    <row r="39" spans="1:4" hidden="1" x14ac:dyDescent="0.25">
      <c r="A39" s="52" t="s">
        <v>686</v>
      </c>
      <c r="B39" s="52" t="s">
        <v>159</v>
      </c>
      <c r="C39" s="52">
        <f>RO!BJ12</f>
        <v>0</v>
      </c>
      <c r="D39" s="52">
        <f>RO!BK12</f>
        <v>0</v>
      </c>
    </row>
    <row r="40" spans="1:4" hidden="1" x14ac:dyDescent="0.25">
      <c r="A40" s="52" t="s">
        <v>782</v>
      </c>
      <c r="B40" s="52" t="s">
        <v>159</v>
      </c>
      <c r="C40" s="52">
        <f>RO!AT12</f>
        <v>0</v>
      </c>
      <c r="D40" s="52">
        <f>RO!AU12</f>
        <v>0</v>
      </c>
    </row>
    <row r="41" spans="1:4" hidden="1" x14ac:dyDescent="0.25">
      <c r="A41" s="52" t="s">
        <v>167</v>
      </c>
      <c r="B41" s="52" t="s">
        <v>159</v>
      </c>
      <c r="C41" s="52">
        <f>RO!P12</f>
        <v>0</v>
      </c>
      <c r="D41" s="52">
        <f>RO!Q12</f>
        <v>0</v>
      </c>
    </row>
    <row r="42" spans="1:4" hidden="1" x14ac:dyDescent="0.25">
      <c r="A42" s="52" t="s">
        <v>171</v>
      </c>
      <c r="B42" s="52" t="s">
        <v>159</v>
      </c>
      <c r="C42" s="52">
        <f>RO!V12</f>
        <v>0</v>
      </c>
      <c r="D42" s="52">
        <f>RO!W12</f>
        <v>0</v>
      </c>
    </row>
    <row r="43" spans="1:4" hidden="1" x14ac:dyDescent="0.25">
      <c r="A43" s="52" t="s">
        <v>175</v>
      </c>
      <c r="B43" s="52" t="s">
        <v>159</v>
      </c>
      <c r="C43" s="52">
        <f>RO!T12</f>
        <v>0</v>
      </c>
      <c r="D43" s="52">
        <f>RO!U12</f>
        <v>0</v>
      </c>
    </row>
    <row r="44" spans="1:4" hidden="1" x14ac:dyDescent="0.25">
      <c r="A44" s="52" t="s">
        <v>179</v>
      </c>
      <c r="B44" s="52" t="s">
        <v>159</v>
      </c>
      <c r="C44" s="52">
        <f>RO!Z12</f>
        <v>0</v>
      </c>
      <c r="D44" s="52">
        <f>RO!AA12</f>
        <v>0</v>
      </c>
    </row>
    <row r="45" spans="1:4" hidden="1" x14ac:dyDescent="0.25">
      <c r="A45" s="52" t="s">
        <v>183</v>
      </c>
      <c r="B45" s="52" t="s">
        <v>159</v>
      </c>
      <c r="C45" s="52">
        <f>RO!X12</f>
        <v>0</v>
      </c>
      <c r="D45" s="52">
        <f>RO!Y12</f>
        <v>0</v>
      </c>
    </row>
    <row r="46" spans="1:4" hidden="1" x14ac:dyDescent="0.25">
      <c r="A46" s="52" t="s">
        <v>678</v>
      </c>
      <c r="B46" s="52" t="s">
        <v>159</v>
      </c>
      <c r="C46" s="52">
        <f>RO!AN12</f>
        <v>0</v>
      </c>
      <c r="D46" s="52">
        <f>RO!AO12</f>
        <v>0</v>
      </c>
    </row>
    <row r="47" spans="1:4" hidden="1" x14ac:dyDescent="0.25">
      <c r="A47" s="52" t="s">
        <v>187</v>
      </c>
      <c r="B47" s="52" t="s">
        <v>159</v>
      </c>
      <c r="C47" s="52">
        <f>RO!N12</f>
        <v>0</v>
      </c>
      <c r="D47" s="52">
        <f>RO!O12</f>
        <v>0</v>
      </c>
    </row>
    <row r="48" spans="1:4" hidden="1" x14ac:dyDescent="0.25">
      <c r="A48" s="52" t="s">
        <v>191</v>
      </c>
      <c r="B48" s="52" t="s">
        <v>159</v>
      </c>
      <c r="C48" s="52">
        <f>RO!R12</f>
        <v>0</v>
      </c>
      <c r="D48" s="52">
        <f>RO!S12</f>
        <v>0</v>
      </c>
    </row>
    <row r="49" spans="1:4" hidden="1" x14ac:dyDescent="0.25">
      <c r="A49" s="52" t="s">
        <v>195</v>
      </c>
      <c r="B49" s="52" t="s">
        <v>159</v>
      </c>
      <c r="C49" s="52">
        <f>RO!L12</f>
        <v>0</v>
      </c>
      <c r="D49" s="52">
        <f>RO!M12</f>
        <v>0</v>
      </c>
    </row>
    <row r="50" spans="1:4" hidden="1" x14ac:dyDescent="0.25">
      <c r="A50" s="52" t="s">
        <v>809</v>
      </c>
      <c r="B50" s="52" t="s">
        <v>159</v>
      </c>
      <c r="C50" s="52">
        <f>RO!AB12</f>
        <v>0</v>
      </c>
      <c r="D50" s="52">
        <f>RO!AC12</f>
        <v>0</v>
      </c>
    </row>
    <row r="51" spans="1:4" hidden="1" x14ac:dyDescent="0.25">
      <c r="A51" s="52" t="s">
        <v>677</v>
      </c>
      <c r="B51" s="52" t="s">
        <v>159</v>
      </c>
      <c r="C51" s="52">
        <f>RO!AJ12</f>
        <v>0</v>
      </c>
      <c r="D51" s="52">
        <f>RO!AK12</f>
        <v>0</v>
      </c>
    </row>
    <row r="52" spans="1:4" hidden="1" x14ac:dyDescent="0.25">
      <c r="A52" s="52" t="s">
        <v>682</v>
      </c>
      <c r="B52" s="52" t="s">
        <v>159</v>
      </c>
      <c r="C52" s="52">
        <f>RO!AZ12</f>
        <v>0</v>
      </c>
      <c r="D52" s="52">
        <f>RO!BA12</f>
        <v>0</v>
      </c>
    </row>
    <row r="53" spans="1:4" hidden="1" x14ac:dyDescent="0.25">
      <c r="A53" s="52" t="s">
        <v>200</v>
      </c>
      <c r="B53" s="52" t="s">
        <v>159</v>
      </c>
      <c r="C53" s="52">
        <f>RO!J12</f>
        <v>0</v>
      </c>
      <c r="D53" s="52">
        <f>RO!K12</f>
        <v>0</v>
      </c>
    </row>
    <row r="54" spans="1:4" hidden="1" x14ac:dyDescent="0.25">
      <c r="A54" s="52" t="s">
        <v>808</v>
      </c>
      <c r="B54" s="52" t="s">
        <v>159</v>
      </c>
      <c r="C54" s="52">
        <f>RO!D12</f>
        <v>0</v>
      </c>
      <c r="D54" s="52">
        <f>RO!E12</f>
        <v>0</v>
      </c>
    </row>
    <row r="55" spans="1:4" hidden="1" x14ac:dyDescent="0.25">
      <c r="A55" s="52" t="s">
        <v>681</v>
      </c>
      <c r="B55" s="52" t="s">
        <v>159</v>
      </c>
      <c r="C55" s="52">
        <f>RO!AX12</f>
        <v>0</v>
      </c>
      <c r="D55" s="52">
        <f>RO!AY12</f>
        <v>0</v>
      </c>
    </row>
    <row r="56" spans="1:4" hidden="1" x14ac:dyDescent="0.25">
      <c r="A56" s="52" t="s">
        <v>210</v>
      </c>
      <c r="B56" s="52" t="s">
        <v>159</v>
      </c>
      <c r="C56" s="52">
        <f>RO!H12</f>
        <v>0</v>
      </c>
      <c r="D56" s="52">
        <f>RO!I12</f>
        <v>0</v>
      </c>
    </row>
    <row r="57" spans="1:4" hidden="1" x14ac:dyDescent="0.25">
      <c r="A57" s="52" t="s">
        <v>215</v>
      </c>
      <c r="B57" s="52" t="s">
        <v>159</v>
      </c>
      <c r="C57" s="52">
        <f>RO!B12</f>
        <v>0</v>
      </c>
      <c r="D57" s="52">
        <f>RO!C12</f>
        <v>0</v>
      </c>
    </row>
    <row r="58" spans="1:4" hidden="1" x14ac:dyDescent="0.25">
      <c r="A58" s="52" t="s">
        <v>220</v>
      </c>
      <c r="B58" s="52" t="s">
        <v>159</v>
      </c>
      <c r="C58" s="52">
        <f>RO!F12</f>
        <v>0</v>
      </c>
      <c r="D58" s="52">
        <f>RO!G12</f>
        <v>0</v>
      </c>
    </row>
    <row r="59" spans="1:4" hidden="1" x14ac:dyDescent="0.25">
      <c r="A59" s="52" t="s">
        <v>699</v>
      </c>
      <c r="B59" s="52" t="s">
        <v>224</v>
      </c>
      <c r="C59" s="52">
        <f>TV!J12</f>
        <v>0</v>
      </c>
      <c r="D59" s="52">
        <f>TV!K12</f>
        <v>0</v>
      </c>
    </row>
    <row r="60" spans="1:4" hidden="1" x14ac:dyDescent="0.25">
      <c r="A60" s="52" t="s">
        <v>445</v>
      </c>
      <c r="B60" s="52" t="s">
        <v>224</v>
      </c>
      <c r="C60" s="52">
        <f>TV!D12</f>
        <v>0</v>
      </c>
      <c r="D60" s="52">
        <f>TV!E12</f>
        <v>0</v>
      </c>
    </row>
    <row r="61" spans="1:4" hidden="1" x14ac:dyDescent="0.25">
      <c r="A61" s="52" t="s">
        <v>450</v>
      </c>
      <c r="B61" s="52" t="s">
        <v>224</v>
      </c>
      <c r="C61" s="52">
        <f>TV!H12</f>
        <v>0</v>
      </c>
      <c r="D61" s="52">
        <f>TV!I12</f>
        <v>0</v>
      </c>
    </row>
    <row r="62" spans="1:4" hidden="1" x14ac:dyDescent="0.25">
      <c r="A62" s="52" t="s">
        <v>455</v>
      </c>
      <c r="B62" s="52" t="s">
        <v>224</v>
      </c>
      <c r="C62" s="52">
        <f>TV!B12</f>
        <v>0</v>
      </c>
      <c r="D62" s="52">
        <f>TV!C12</f>
        <v>0</v>
      </c>
    </row>
    <row r="63" spans="1:4" hidden="1" x14ac:dyDescent="0.25">
      <c r="A63" s="52" t="s">
        <v>703</v>
      </c>
      <c r="B63" s="52" t="s">
        <v>224</v>
      </c>
      <c r="C63" s="52">
        <f>TV!L12</f>
        <v>0</v>
      </c>
      <c r="D63" s="52">
        <f>TV!M12</f>
        <v>0</v>
      </c>
    </row>
    <row r="64" spans="1:4" hidden="1" x14ac:dyDescent="0.25">
      <c r="A64" s="52" t="s">
        <v>462</v>
      </c>
      <c r="B64" s="52" t="s">
        <v>224</v>
      </c>
      <c r="C64" s="52">
        <f>TV!F12</f>
        <v>0</v>
      </c>
      <c r="D64" s="52">
        <f>TV!G12</f>
        <v>0</v>
      </c>
    </row>
    <row r="65" spans="1:4" hidden="1" x14ac:dyDescent="0.25">
      <c r="A65" s="52" t="s">
        <v>36</v>
      </c>
      <c r="B65" s="52" t="s">
        <v>60</v>
      </c>
      <c r="C65" s="52">
        <f>VE!BP12</f>
        <v>0</v>
      </c>
      <c r="D65" s="52">
        <f>VE!BQ12</f>
        <v>0</v>
      </c>
    </row>
    <row r="66" spans="1:4" hidden="1" x14ac:dyDescent="0.25">
      <c r="A66" s="52" t="s">
        <v>40</v>
      </c>
      <c r="B66" s="52" t="s">
        <v>60</v>
      </c>
      <c r="C66" s="52">
        <f>VE!BR12</f>
        <v>0</v>
      </c>
      <c r="D66" s="52">
        <f>VE!BS12</f>
        <v>0</v>
      </c>
    </row>
    <row r="67" spans="1:4" hidden="1" x14ac:dyDescent="0.25">
      <c r="A67" s="52" t="s">
        <v>42</v>
      </c>
      <c r="B67" s="52" t="s">
        <v>60</v>
      </c>
      <c r="C67" s="52">
        <f>VE!BV12</f>
        <v>0</v>
      </c>
      <c r="D67" s="52">
        <f>VE!BW12</f>
        <v>0</v>
      </c>
    </row>
    <row r="68" spans="1:4" hidden="1" x14ac:dyDescent="0.25">
      <c r="A68" s="52" t="s">
        <v>43</v>
      </c>
      <c r="B68" s="52" t="s">
        <v>60</v>
      </c>
      <c r="C68" s="52">
        <f>VE!N12</f>
        <v>0</v>
      </c>
      <c r="D68" s="52">
        <f>VE!O12</f>
        <v>0</v>
      </c>
    </row>
    <row r="69" spans="1:4" hidden="1" x14ac:dyDescent="0.25">
      <c r="A69" s="52" t="s">
        <v>44</v>
      </c>
      <c r="B69" s="52" t="s">
        <v>60</v>
      </c>
      <c r="C69" s="52">
        <f>VE!H12</f>
        <v>0</v>
      </c>
      <c r="D69" s="52">
        <f>VE!I12</f>
        <v>0</v>
      </c>
    </row>
    <row r="70" spans="1:4" hidden="1" x14ac:dyDescent="0.25">
      <c r="A70" s="52" t="s">
        <v>725</v>
      </c>
      <c r="B70" s="52" t="s">
        <v>60</v>
      </c>
      <c r="C70" s="52">
        <f>VE!D12</f>
        <v>0</v>
      </c>
      <c r="D70" s="52">
        <f>VE!E12</f>
        <v>0</v>
      </c>
    </row>
    <row r="71" spans="1:4" hidden="1" x14ac:dyDescent="0.25">
      <c r="A71" s="52" t="s">
        <v>46</v>
      </c>
      <c r="B71" s="52" t="s">
        <v>60</v>
      </c>
      <c r="C71" s="52">
        <f>VE!V12</f>
        <v>0</v>
      </c>
      <c r="D71" s="52">
        <f>VE!W12</f>
        <v>0</v>
      </c>
    </row>
    <row r="72" spans="1:4" hidden="1" x14ac:dyDescent="0.25">
      <c r="A72" s="52" t="s">
        <v>47</v>
      </c>
      <c r="B72" s="52" t="s">
        <v>60</v>
      </c>
      <c r="C72" s="52">
        <f>VE!X12</f>
        <v>0</v>
      </c>
      <c r="D72" s="52">
        <f>VE!Y12</f>
        <v>0</v>
      </c>
    </row>
    <row r="73" spans="1:4" hidden="1" x14ac:dyDescent="0.25">
      <c r="A73" s="52" t="s">
        <v>48</v>
      </c>
      <c r="B73" s="52" t="s">
        <v>60</v>
      </c>
      <c r="C73" s="52">
        <f>VE!AN12</f>
        <v>0</v>
      </c>
      <c r="D73" s="52">
        <f>VE!AO12</f>
        <v>0</v>
      </c>
    </row>
    <row r="74" spans="1:4" hidden="1" x14ac:dyDescent="0.25">
      <c r="A74" s="52" t="s">
        <v>49</v>
      </c>
      <c r="B74" s="52" t="s">
        <v>60</v>
      </c>
      <c r="C74" s="52">
        <f>VE!BL12</f>
        <v>0</v>
      </c>
      <c r="D74" s="52">
        <f>VE!BM12</f>
        <v>0</v>
      </c>
    </row>
    <row r="75" spans="1:4" x14ac:dyDescent="0.25">
      <c r="A75" s="52" t="s">
        <v>51</v>
      </c>
      <c r="B75" s="52" t="s">
        <v>60</v>
      </c>
      <c r="C75" s="52" t="str">
        <f>VE!BB12</f>
        <v>1(p)</v>
      </c>
      <c r="D75" s="52" t="str">
        <f>VE!BC12</f>
        <v>2(p)</v>
      </c>
    </row>
    <row r="76" spans="1:4" hidden="1" x14ac:dyDescent="0.25">
      <c r="A76" s="52" t="s">
        <v>52</v>
      </c>
      <c r="B76" s="52" t="s">
        <v>60</v>
      </c>
      <c r="C76" s="52">
        <f>VE!BD12</f>
        <v>0</v>
      </c>
      <c r="D76" s="52">
        <f>VE!BE12</f>
        <v>0</v>
      </c>
    </row>
    <row r="77" spans="1:4" hidden="1" x14ac:dyDescent="0.25">
      <c r="A77" s="52" t="s">
        <v>53</v>
      </c>
      <c r="B77" s="52" t="s">
        <v>60</v>
      </c>
      <c r="C77" s="52">
        <f>VE!BF12</f>
        <v>0</v>
      </c>
      <c r="D77" s="52">
        <f>VE!BG12</f>
        <v>0</v>
      </c>
    </row>
    <row r="78" spans="1:4" hidden="1" x14ac:dyDescent="0.25">
      <c r="A78" s="52" t="s">
        <v>55</v>
      </c>
      <c r="B78" s="52" t="s">
        <v>60</v>
      </c>
      <c r="C78" s="52">
        <f>VE!AX12</f>
        <v>0</v>
      </c>
      <c r="D78" s="52">
        <f>VE!AY12</f>
        <v>0</v>
      </c>
    </row>
    <row r="79" spans="1:4" hidden="1" x14ac:dyDescent="0.25">
      <c r="A79" s="52" t="s">
        <v>225</v>
      </c>
      <c r="B79" s="52" t="s">
        <v>60</v>
      </c>
      <c r="C79" s="52">
        <f>VE!AL12</f>
        <v>0</v>
      </c>
      <c r="D79" s="52">
        <f>VE!AM12</f>
        <v>0</v>
      </c>
    </row>
    <row r="80" spans="1:4" hidden="1" x14ac:dyDescent="0.25">
      <c r="A80" s="52" t="s">
        <v>228</v>
      </c>
      <c r="B80" s="52" t="s">
        <v>60</v>
      </c>
      <c r="C80" s="52">
        <f>VE!P12</f>
        <v>0</v>
      </c>
      <c r="D80" s="52">
        <f>VE!Q12</f>
        <v>0</v>
      </c>
    </row>
    <row r="81" spans="1:4" hidden="1" x14ac:dyDescent="0.25">
      <c r="A81" s="52" t="s">
        <v>231</v>
      </c>
      <c r="B81" s="52" t="s">
        <v>60</v>
      </c>
      <c r="C81" s="52">
        <f>VE!BT12</f>
        <v>0</v>
      </c>
      <c r="D81" s="52">
        <f>VE!BU12</f>
        <v>0</v>
      </c>
    </row>
    <row r="82" spans="1:4" hidden="1" x14ac:dyDescent="0.25">
      <c r="A82" s="52" t="s">
        <v>236</v>
      </c>
      <c r="B82" s="52" t="s">
        <v>60</v>
      </c>
      <c r="C82" s="52">
        <f>VE!AH12</f>
        <v>0</v>
      </c>
      <c r="D82" s="52">
        <f>VE!AI12</f>
        <v>0</v>
      </c>
    </row>
    <row r="83" spans="1:4" hidden="1" x14ac:dyDescent="0.25">
      <c r="A83" s="52" t="s">
        <v>238</v>
      </c>
      <c r="B83" s="52" t="s">
        <v>60</v>
      </c>
      <c r="C83" s="52">
        <f>VE!R12</f>
        <v>0</v>
      </c>
      <c r="D83" s="52">
        <f>VE!S12</f>
        <v>0</v>
      </c>
    </row>
    <row r="84" spans="1:4" hidden="1" x14ac:dyDescent="0.25">
      <c r="A84" s="52" t="s">
        <v>245</v>
      </c>
      <c r="B84" s="52" t="s">
        <v>60</v>
      </c>
      <c r="C84" s="52">
        <f>VE!AD12</f>
        <v>0</v>
      </c>
      <c r="D84" s="52">
        <f>VE!AE12</f>
        <v>0</v>
      </c>
    </row>
    <row r="85" spans="1:4" hidden="1" x14ac:dyDescent="0.25">
      <c r="A85" s="52" t="s">
        <v>247</v>
      </c>
      <c r="B85" s="52" t="s">
        <v>60</v>
      </c>
      <c r="C85" s="52">
        <f>VE!AZ12</f>
        <v>0</v>
      </c>
      <c r="D85" s="52">
        <f>VE!BA12</f>
        <v>0</v>
      </c>
    </row>
    <row r="86" spans="1:4" hidden="1" x14ac:dyDescent="0.25">
      <c r="A86" s="52" t="s">
        <v>732</v>
      </c>
      <c r="B86" s="52" t="s">
        <v>60</v>
      </c>
      <c r="C86" s="52">
        <f>VE!AP12</f>
        <v>0</v>
      </c>
      <c r="D86" s="52">
        <f>VE!AQ12</f>
        <v>0</v>
      </c>
    </row>
    <row r="87" spans="1:4" hidden="1" x14ac:dyDescent="0.25">
      <c r="A87" s="52" t="s">
        <v>252</v>
      </c>
      <c r="B87" s="52" t="s">
        <v>60</v>
      </c>
      <c r="C87" s="52">
        <f>VE!L12</f>
        <v>0</v>
      </c>
      <c r="D87" s="52">
        <f>VE!M12</f>
        <v>0</v>
      </c>
    </row>
    <row r="88" spans="1:4" hidden="1" x14ac:dyDescent="0.25">
      <c r="A88" s="52" t="s">
        <v>722</v>
      </c>
      <c r="B88" s="52" t="s">
        <v>60</v>
      </c>
      <c r="C88" s="52">
        <f>VE!B12</f>
        <v>0</v>
      </c>
      <c r="D88" s="52">
        <f>VE!C12</f>
        <v>0</v>
      </c>
    </row>
    <row r="89" spans="1:4" x14ac:dyDescent="0.25">
      <c r="A89" s="52" t="s">
        <v>253</v>
      </c>
      <c r="B89" s="52" t="s">
        <v>60</v>
      </c>
      <c r="C89" s="52" t="str">
        <f>VE!BH12</f>
        <v>4(p)</v>
      </c>
      <c r="D89" s="52" t="str">
        <f>VE!BI12</f>
        <v>4(p)</v>
      </c>
    </row>
    <row r="90" spans="1:4" hidden="1" x14ac:dyDescent="0.25">
      <c r="A90" s="52" t="s">
        <v>254</v>
      </c>
      <c r="B90" s="52" t="s">
        <v>60</v>
      </c>
      <c r="C90" s="52">
        <f>VE!AV12</f>
        <v>0</v>
      </c>
      <c r="D90" s="52">
        <f>VE!AW12</f>
        <v>0</v>
      </c>
    </row>
    <row r="91" spans="1:4" hidden="1" x14ac:dyDescent="0.25">
      <c r="A91" s="52" t="s">
        <v>255</v>
      </c>
      <c r="B91" s="52" t="s">
        <v>60</v>
      </c>
      <c r="C91" s="52">
        <f>VE!BJ12</f>
        <v>0</v>
      </c>
      <c r="D91" s="52">
        <f>VE!BK12</f>
        <v>0</v>
      </c>
    </row>
    <row r="92" spans="1:4" hidden="1" x14ac:dyDescent="0.25">
      <c r="A92" s="52" t="s">
        <v>57</v>
      </c>
      <c r="B92" s="52" t="s">
        <v>60</v>
      </c>
      <c r="C92" s="52">
        <f>VE!F12</f>
        <v>0</v>
      </c>
      <c r="D92" s="52">
        <f>VE!G12</f>
        <v>0</v>
      </c>
    </row>
    <row r="93" spans="1:4" hidden="1" x14ac:dyDescent="0.25">
      <c r="A93" s="52" t="s">
        <v>58</v>
      </c>
      <c r="B93" s="52" t="s">
        <v>60</v>
      </c>
      <c r="C93" s="52">
        <f>VE!AR12</f>
        <v>0</v>
      </c>
      <c r="D93" s="52">
        <f>VE!AS12</f>
        <v>0</v>
      </c>
    </row>
    <row r="94" spans="1:4" hidden="1" x14ac:dyDescent="0.25">
      <c r="A94" s="52" t="s">
        <v>59</v>
      </c>
      <c r="B94" s="52" t="s">
        <v>60</v>
      </c>
      <c r="C94" s="52">
        <f>VE!AT12</f>
        <v>0</v>
      </c>
      <c r="D94" s="52">
        <f>VE!AU12</f>
        <v>0</v>
      </c>
    </row>
    <row r="95" spans="1:4" hidden="1" x14ac:dyDescent="0.25">
      <c r="A95" s="52" t="s">
        <v>17</v>
      </c>
      <c r="B95" s="52" t="s">
        <v>526</v>
      </c>
      <c r="C95" s="52">
        <f>VI!B12</f>
        <v>0</v>
      </c>
      <c r="D95" s="52">
        <f>VI!C12</f>
        <v>0</v>
      </c>
    </row>
    <row r="96" spans="1:4" hidden="1" x14ac:dyDescent="0.25">
      <c r="A96" s="52" t="s">
        <v>531</v>
      </c>
      <c r="B96" s="52" t="s">
        <v>526</v>
      </c>
      <c r="C96" s="52">
        <f>VI!N12</f>
        <v>0</v>
      </c>
      <c r="D96" s="52">
        <f>VI!O12</f>
        <v>0</v>
      </c>
    </row>
    <row r="97" spans="1:4" hidden="1" x14ac:dyDescent="0.25">
      <c r="A97" s="52" t="s">
        <v>18</v>
      </c>
      <c r="B97" s="52" t="s">
        <v>526</v>
      </c>
      <c r="C97" s="52">
        <f>VI!D12</f>
        <v>0</v>
      </c>
      <c r="D97" s="52">
        <f>VI!E12</f>
        <v>0</v>
      </c>
    </row>
    <row r="98" spans="1:4" hidden="1" x14ac:dyDescent="0.25">
      <c r="A98" s="52" t="s">
        <v>19</v>
      </c>
      <c r="B98" s="52" t="s">
        <v>526</v>
      </c>
      <c r="C98" s="52">
        <f>VI!H12</f>
        <v>0</v>
      </c>
      <c r="D98" s="52">
        <f>VI!I12</f>
        <v>0</v>
      </c>
    </row>
    <row r="99" spans="1:4" hidden="1" x14ac:dyDescent="0.25">
      <c r="A99" s="52" t="s">
        <v>21</v>
      </c>
      <c r="B99" s="52" t="s">
        <v>526</v>
      </c>
      <c r="C99" s="52">
        <f>VI!P12</f>
        <v>0</v>
      </c>
      <c r="D99" s="52">
        <f>VI!Q12</f>
        <v>0</v>
      </c>
    </row>
    <row r="100" spans="1:4" hidden="1" x14ac:dyDescent="0.25">
      <c r="A100" s="52" t="s">
        <v>546</v>
      </c>
      <c r="B100" s="52" t="s">
        <v>526</v>
      </c>
      <c r="C100" s="52">
        <f>VI!F12</f>
        <v>0</v>
      </c>
      <c r="D100" s="52">
        <f>VI!G12</f>
        <v>0</v>
      </c>
    </row>
    <row r="101" spans="1:4" hidden="1" x14ac:dyDescent="0.25">
      <c r="A101" s="52" t="s">
        <v>550</v>
      </c>
      <c r="B101" s="52" t="s">
        <v>526</v>
      </c>
      <c r="C101" s="52">
        <f>VI!J12</f>
        <v>0</v>
      </c>
      <c r="D101" s="52">
        <f>VI!K12</f>
        <v>0</v>
      </c>
    </row>
    <row r="102" spans="1:4" hidden="1" x14ac:dyDescent="0.25">
      <c r="A102" s="52" t="s">
        <v>555</v>
      </c>
      <c r="B102" s="52" t="s">
        <v>526</v>
      </c>
      <c r="C102" s="52">
        <f>VI!L12</f>
        <v>0</v>
      </c>
      <c r="D102" s="52">
        <f>VI!M12</f>
        <v>0</v>
      </c>
    </row>
    <row r="103" spans="1:4" ht="15.75" hidden="1" x14ac:dyDescent="0.25">
      <c r="A103" s="53" t="s">
        <v>645</v>
      </c>
      <c r="B103" s="52" t="s">
        <v>559</v>
      </c>
      <c r="C103" s="52">
        <f>VR!J12</f>
        <v>0</v>
      </c>
      <c r="D103" s="52">
        <f>VR!K12</f>
        <v>0</v>
      </c>
    </row>
    <row r="104" spans="1:4" hidden="1" x14ac:dyDescent="0.25">
      <c r="A104" s="52" t="s">
        <v>128</v>
      </c>
      <c r="B104" s="52" t="s">
        <v>559</v>
      </c>
      <c r="C104" s="52">
        <f>VR!B12</f>
        <v>0</v>
      </c>
      <c r="D104" s="52">
        <f>VR!C12</f>
        <v>0</v>
      </c>
    </row>
    <row r="105" spans="1:4" hidden="1" x14ac:dyDescent="0.25">
      <c r="A105" s="52" t="s">
        <v>648</v>
      </c>
      <c r="B105" s="52" t="s">
        <v>559</v>
      </c>
      <c r="C105" s="52">
        <f>VR!D12</f>
        <v>0</v>
      </c>
      <c r="D105" s="52">
        <f>VR!E12</f>
        <v>0</v>
      </c>
    </row>
    <row r="106" spans="1:4" hidden="1" x14ac:dyDescent="0.25">
      <c r="A106" s="52" t="s">
        <v>657</v>
      </c>
      <c r="B106" s="52" t="s">
        <v>559</v>
      </c>
      <c r="C106" s="52">
        <f>VR!BL12</f>
        <v>0</v>
      </c>
      <c r="D106" s="52">
        <f>VR!BM12</f>
        <v>0</v>
      </c>
    </row>
    <row r="107" spans="1:4" hidden="1" x14ac:dyDescent="0.25">
      <c r="A107" s="52" t="s">
        <v>384</v>
      </c>
      <c r="B107" s="52" t="s">
        <v>559</v>
      </c>
      <c r="C107" s="52">
        <f>VR!AP12</f>
        <v>0</v>
      </c>
      <c r="D107" s="52">
        <f>VR!AQ12</f>
        <v>0</v>
      </c>
    </row>
    <row r="108" spans="1:4" hidden="1" x14ac:dyDescent="0.25">
      <c r="A108" s="52" t="s">
        <v>389</v>
      </c>
      <c r="B108" s="52" t="s">
        <v>559</v>
      </c>
      <c r="C108" s="52">
        <f>VR!N12</f>
        <v>0</v>
      </c>
      <c r="D108" s="52">
        <f>VR!O12</f>
        <v>0</v>
      </c>
    </row>
    <row r="109" spans="1:4" hidden="1" x14ac:dyDescent="0.25">
      <c r="A109" s="52" t="s">
        <v>9</v>
      </c>
      <c r="B109" s="52" t="s">
        <v>559</v>
      </c>
      <c r="C109" s="52">
        <f>VR!AV12</f>
        <v>0</v>
      </c>
      <c r="D109" s="52">
        <f>VR!AW12</f>
        <v>0</v>
      </c>
    </row>
    <row r="110" spans="1:4" hidden="1" x14ac:dyDescent="0.25">
      <c r="A110" s="52" t="s">
        <v>139</v>
      </c>
      <c r="B110" s="52" t="s">
        <v>559</v>
      </c>
      <c r="C110" s="52">
        <f>VR!P12</f>
        <v>0</v>
      </c>
      <c r="D110" s="52">
        <f>VR!Q12</f>
        <v>0</v>
      </c>
    </row>
    <row r="111" spans="1:4" hidden="1" x14ac:dyDescent="0.25">
      <c r="A111" s="52" t="s">
        <v>401</v>
      </c>
      <c r="B111" s="52" t="s">
        <v>559</v>
      </c>
      <c r="C111" s="52">
        <f>VR!AT12</f>
        <v>0</v>
      </c>
      <c r="D111" s="52">
        <f>VR!AU12</f>
        <v>0</v>
      </c>
    </row>
    <row r="112" spans="1:4" hidden="1" x14ac:dyDescent="0.25">
      <c r="A112" s="52" t="s">
        <v>10</v>
      </c>
      <c r="B112" s="52" t="s">
        <v>559</v>
      </c>
      <c r="C112" s="52">
        <f>VR!AX12</f>
        <v>0</v>
      </c>
      <c r="D112" s="52">
        <f>VR!AY12</f>
        <v>0</v>
      </c>
    </row>
    <row r="113" spans="1:4" hidden="1" x14ac:dyDescent="0.25">
      <c r="A113" s="52" t="s">
        <v>15</v>
      </c>
      <c r="B113" s="52" t="s">
        <v>559</v>
      </c>
      <c r="C113" s="52">
        <f>VR!BJ12</f>
        <v>0</v>
      </c>
      <c r="D113" s="52">
        <f>VR!BK12</f>
        <v>0</v>
      </c>
    </row>
    <row r="114" spans="1:4" hidden="1" x14ac:dyDescent="0.25">
      <c r="A114" s="52" t="s">
        <v>675</v>
      </c>
      <c r="B114" s="52" t="s">
        <v>559</v>
      </c>
      <c r="C114" s="5">
        <f>VR!L12</f>
        <v>0</v>
      </c>
      <c r="D114" s="5">
        <f>VR!M12</f>
        <v>0</v>
      </c>
    </row>
    <row r="115" spans="1:4" hidden="1" x14ac:dyDescent="0.25">
      <c r="A115" s="52" t="s">
        <v>643</v>
      </c>
      <c r="B115" s="52" t="s">
        <v>559</v>
      </c>
      <c r="C115" s="52">
        <f>VR!AH12</f>
        <v>0</v>
      </c>
      <c r="D115" s="52">
        <f>VR!AI12</f>
        <v>0</v>
      </c>
    </row>
    <row r="116" spans="1:4" hidden="1" x14ac:dyDescent="0.25">
      <c r="A116" s="52" t="s">
        <v>579</v>
      </c>
      <c r="B116" s="52" t="s">
        <v>559</v>
      </c>
      <c r="C116" s="52">
        <f>VR!AF12</f>
        <v>0</v>
      </c>
      <c r="D116" s="52">
        <f>VR!AG12</f>
        <v>0</v>
      </c>
    </row>
    <row r="117" spans="1:4" hidden="1" x14ac:dyDescent="0.25">
      <c r="A117" s="52" t="s">
        <v>2</v>
      </c>
      <c r="B117" s="52" t="s">
        <v>559</v>
      </c>
      <c r="C117" s="52">
        <f>VR!AJ12</f>
        <v>0</v>
      </c>
      <c r="D117" s="52">
        <f>VR!AK12</f>
        <v>0</v>
      </c>
    </row>
    <row r="118" spans="1:4" hidden="1" x14ac:dyDescent="0.25">
      <c r="A118" s="52" t="s">
        <v>655</v>
      </c>
      <c r="B118" s="52" t="s">
        <v>559</v>
      </c>
      <c r="C118" s="52">
        <f>VR!AZ12</f>
        <v>0</v>
      </c>
      <c r="D118" s="52">
        <f>VR!BA12</f>
        <v>0</v>
      </c>
    </row>
    <row r="119" spans="1:4" hidden="1" x14ac:dyDescent="0.25">
      <c r="A119" s="52" t="s">
        <v>654</v>
      </c>
      <c r="B119" s="52" t="s">
        <v>559</v>
      </c>
      <c r="C119" s="52">
        <f>VR!BP12</f>
        <v>0</v>
      </c>
      <c r="D119" s="52">
        <f>VR!BQ12</f>
        <v>0</v>
      </c>
    </row>
    <row r="120" spans="1:4" hidden="1" x14ac:dyDescent="0.25">
      <c r="A120" s="52" t="s">
        <v>650</v>
      </c>
      <c r="B120" s="52" t="s">
        <v>559</v>
      </c>
      <c r="C120" s="5">
        <f>VR!BR12</f>
        <v>0</v>
      </c>
      <c r="D120" s="5">
        <f>VR!BS12</f>
        <v>0</v>
      </c>
    </row>
    <row r="121" spans="1:4" hidden="1" x14ac:dyDescent="0.25">
      <c r="A121" s="52" t="s">
        <v>11</v>
      </c>
      <c r="B121" s="52" t="s">
        <v>559</v>
      </c>
      <c r="C121" s="52">
        <f>VR!BB12</f>
        <v>0</v>
      </c>
      <c r="D121" s="52">
        <f>VR!BC12</f>
        <v>0</v>
      </c>
    </row>
    <row r="122" spans="1:4" hidden="1" x14ac:dyDescent="0.25">
      <c r="A122" s="52" t="s">
        <v>145</v>
      </c>
      <c r="B122" s="52" t="s">
        <v>559</v>
      </c>
      <c r="C122" s="52">
        <f>VR!R12</f>
        <v>0</v>
      </c>
      <c r="D122" s="52">
        <f>VR!S12</f>
        <v>0</v>
      </c>
    </row>
    <row r="123" spans="1:4" hidden="1" x14ac:dyDescent="0.25">
      <c r="A123" s="52" t="s">
        <v>786</v>
      </c>
      <c r="B123" s="52" t="s">
        <v>559</v>
      </c>
      <c r="C123" s="52">
        <f>VR!Z12</f>
        <v>0</v>
      </c>
      <c r="D123" s="52">
        <f>VR!AA12</f>
        <v>0</v>
      </c>
    </row>
    <row r="124" spans="1:4" hidden="1" x14ac:dyDescent="0.25">
      <c r="A124" s="52" t="s">
        <v>146</v>
      </c>
      <c r="B124" s="52" t="s">
        <v>559</v>
      </c>
      <c r="C124" s="52">
        <f>VR!T12</f>
        <v>0</v>
      </c>
      <c r="D124" s="52">
        <f>VR!U12</f>
        <v>0</v>
      </c>
    </row>
    <row r="125" spans="1:4" hidden="1" x14ac:dyDescent="0.25">
      <c r="A125" s="52" t="s">
        <v>148</v>
      </c>
      <c r="B125" s="52" t="s">
        <v>559</v>
      </c>
      <c r="C125" s="52">
        <f>VR!X12</f>
        <v>0</v>
      </c>
      <c r="D125" s="52">
        <f>VR!Y12</f>
        <v>0</v>
      </c>
    </row>
    <row r="126" spans="1:4" hidden="1" x14ac:dyDescent="0.25">
      <c r="A126" s="52" t="s">
        <v>12</v>
      </c>
      <c r="B126" s="52" t="s">
        <v>559</v>
      </c>
      <c r="C126" s="52">
        <f>VR!BD12</f>
        <v>0</v>
      </c>
      <c r="D126" s="52">
        <f>VR!BE12</f>
        <v>0</v>
      </c>
    </row>
    <row r="127" spans="1:4" hidden="1" x14ac:dyDescent="0.25">
      <c r="A127" s="52" t="s">
        <v>592</v>
      </c>
      <c r="B127" s="52" t="s">
        <v>559</v>
      </c>
      <c r="C127" s="5"/>
      <c r="D127" s="5"/>
    </row>
    <row r="128" spans="1:4" hidden="1" x14ac:dyDescent="0.25">
      <c r="A128" s="52" t="s">
        <v>588</v>
      </c>
      <c r="B128" s="52" t="s">
        <v>559</v>
      </c>
      <c r="C128" s="5">
        <f>VR!BH12</f>
        <v>0</v>
      </c>
      <c r="D128" s="5">
        <f>VR!BI12</f>
        <v>0</v>
      </c>
    </row>
    <row r="129" spans="1:4" hidden="1" x14ac:dyDescent="0.25">
      <c r="A129" s="52" t="s">
        <v>6</v>
      </c>
      <c r="B129" s="52" t="s">
        <v>559</v>
      </c>
      <c r="C129" s="52">
        <f>VR!AR12</f>
        <v>0</v>
      </c>
      <c r="D129" s="52">
        <f>VR!AS12</f>
        <v>0</v>
      </c>
    </row>
    <row r="130" spans="1:4" hidden="1" x14ac:dyDescent="0.25">
      <c r="A130" s="52" t="s">
        <v>150</v>
      </c>
      <c r="B130" s="52" t="s">
        <v>559</v>
      </c>
      <c r="C130" s="52">
        <f>VR!AB12</f>
        <v>0</v>
      </c>
      <c r="D130" s="52">
        <f>VR!AC12</f>
        <v>0</v>
      </c>
    </row>
    <row r="131" spans="1:4" hidden="1" x14ac:dyDescent="0.25">
      <c r="A131" s="52" t="s">
        <v>671</v>
      </c>
      <c r="B131" s="52" t="s">
        <v>559</v>
      </c>
      <c r="C131" s="52">
        <f>VR!F12</f>
        <v>0</v>
      </c>
      <c r="D131" s="52">
        <f>VR!G12</f>
        <v>0</v>
      </c>
    </row>
    <row r="132" spans="1:4" hidden="1" x14ac:dyDescent="0.25">
      <c r="A132" s="52" t="s">
        <v>16</v>
      </c>
      <c r="B132" s="52" t="s">
        <v>559</v>
      </c>
      <c r="C132" s="52">
        <f>VR!BN12</f>
        <v>0</v>
      </c>
      <c r="D132" s="52">
        <f>VR!BO12</f>
        <v>0</v>
      </c>
    </row>
    <row r="133" spans="1:4" hidden="1" x14ac:dyDescent="0.25">
      <c r="A133" s="52" t="s">
        <v>3</v>
      </c>
      <c r="B133" s="52" t="s">
        <v>559</v>
      </c>
      <c r="C133" s="52">
        <f>VR!AL12</f>
        <v>0</v>
      </c>
      <c r="D133" s="52">
        <f>VR!AM12</f>
        <v>0</v>
      </c>
    </row>
    <row r="134" spans="1:4" hidden="1" x14ac:dyDescent="0.25">
      <c r="A134" s="52" t="s">
        <v>4</v>
      </c>
      <c r="B134" s="52" t="s">
        <v>559</v>
      </c>
      <c r="C134" s="52">
        <f>VR!AN12</f>
        <v>0</v>
      </c>
      <c r="D134" s="52">
        <f>VR!AO12</f>
        <v>0</v>
      </c>
    </row>
    <row r="135" spans="1:4" hidden="1" x14ac:dyDescent="0.25">
      <c r="A135" s="52" t="s">
        <v>147</v>
      </c>
      <c r="B135" s="52" t="s">
        <v>559</v>
      </c>
      <c r="C135" s="52">
        <f>VR!V12</f>
        <v>0</v>
      </c>
      <c r="D135" s="52">
        <f>VR!W12</f>
        <v>0</v>
      </c>
    </row>
    <row r="136" spans="1:4" hidden="1" x14ac:dyDescent="0.25">
      <c r="A136" s="52" t="s">
        <v>0</v>
      </c>
      <c r="B136" s="52" t="s">
        <v>559</v>
      </c>
      <c r="C136" s="52">
        <f>VR!AD12</f>
        <v>0</v>
      </c>
      <c r="D136" s="52">
        <f>VR!AE12</f>
        <v>0</v>
      </c>
    </row>
    <row r="137" spans="1:4" hidden="1" x14ac:dyDescent="0.25">
      <c r="A137" s="52" t="s">
        <v>788</v>
      </c>
      <c r="B137" s="52" t="s">
        <v>62</v>
      </c>
      <c r="C137" s="52">
        <f>BZ!B12</f>
        <v>0</v>
      </c>
      <c r="D137" s="52">
        <f>BZ!C12</f>
        <v>0</v>
      </c>
    </row>
    <row r="138" spans="1:4" hidden="1" x14ac:dyDescent="0.25">
      <c r="A138" s="52" t="s">
        <v>789</v>
      </c>
      <c r="B138" s="52" t="s">
        <v>62</v>
      </c>
      <c r="C138" s="52">
        <f>BZ!D12</f>
        <v>0</v>
      </c>
      <c r="D138" s="52">
        <f>BZ!E12</f>
        <v>0</v>
      </c>
    </row>
    <row r="139" spans="1:4" hidden="1" x14ac:dyDescent="0.25">
      <c r="A139" s="52" t="s">
        <v>790</v>
      </c>
      <c r="B139" s="52" t="s">
        <v>62</v>
      </c>
      <c r="C139" s="52">
        <f>BZ!F12</f>
        <v>0</v>
      </c>
      <c r="D139" s="52">
        <f>BZ!G12</f>
        <v>0</v>
      </c>
    </row>
    <row r="140" spans="1:4" hidden="1" x14ac:dyDescent="0.25">
      <c r="A140" s="52" t="s">
        <v>791</v>
      </c>
      <c r="B140" s="52" t="s">
        <v>62</v>
      </c>
      <c r="C140" s="52">
        <f>BZ!P12</f>
        <v>0</v>
      </c>
      <c r="D140" s="52">
        <f>BZ!Q12</f>
        <v>0</v>
      </c>
    </row>
    <row r="141" spans="1:4" hidden="1" x14ac:dyDescent="0.25">
      <c r="A141" s="52" t="s">
        <v>792</v>
      </c>
      <c r="B141" s="52" t="s">
        <v>62</v>
      </c>
      <c r="C141" s="52">
        <f>BZ!N12</f>
        <v>0</v>
      </c>
      <c r="D141" s="52">
        <f>BZ!O12</f>
        <v>0</v>
      </c>
    </row>
    <row r="142" spans="1:4" hidden="1" x14ac:dyDescent="0.25">
      <c r="A142" s="52" t="s">
        <v>793</v>
      </c>
      <c r="B142" s="52" t="s">
        <v>62</v>
      </c>
      <c r="C142" s="52">
        <f>BZ!L12</f>
        <v>0</v>
      </c>
      <c r="D142" s="52">
        <f>BZ!M12</f>
        <v>0</v>
      </c>
    </row>
    <row r="143" spans="1:4" hidden="1" x14ac:dyDescent="0.25">
      <c r="A143" s="52" t="s">
        <v>794</v>
      </c>
      <c r="B143" s="52" t="s">
        <v>62</v>
      </c>
      <c r="C143" s="52">
        <f>BZ!H12</f>
        <v>0</v>
      </c>
      <c r="D143" s="52">
        <f>BZ!I12</f>
        <v>0</v>
      </c>
    </row>
    <row r="144" spans="1:4" hidden="1" x14ac:dyDescent="0.25">
      <c r="A144" s="52" t="s">
        <v>795</v>
      </c>
      <c r="B144" s="52" t="s">
        <v>62</v>
      </c>
      <c r="C144" s="52">
        <f>BZ!J12</f>
        <v>0</v>
      </c>
      <c r="D144" s="52">
        <f>BZ!K12</f>
        <v>0</v>
      </c>
    </row>
    <row r="145" spans="1:4" hidden="1" x14ac:dyDescent="0.25">
      <c r="A145" s="52" t="s">
        <v>826</v>
      </c>
      <c r="B145" s="52" t="s">
        <v>824</v>
      </c>
      <c r="C145" s="52">
        <f>TN!B12</f>
        <v>0</v>
      </c>
      <c r="D145" s="52">
        <f>TN!C12</f>
        <v>0</v>
      </c>
    </row>
    <row r="146" spans="1:4" hidden="1" x14ac:dyDescent="0.25">
      <c r="A146" s="52" t="s">
        <v>869</v>
      </c>
      <c r="B146" s="52" t="s">
        <v>824</v>
      </c>
      <c r="C146" s="52">
        <f>TN!D12</f>
        <v>0</v>
      </c>
      <c r="D146" s="52">
        <f>TN!E12</f>
        <v>0</v>
      </c>
    </row>
    <row r="147" spans="1:4" hidden="1" x14ac:dyDescent="0.25">
      <c r="A147" s="52" t="s">
        <v>834</v>
      </c>
      <c r="B147" s="52" t="s">
        <v>824</v>
      </c>
      <c r="C147" s="52">
        <f>TN!F12</f>
        <v>0</v>
      </c>
      <c r="D147" s="52">
        <f>TN!G12</f>
        <v>0</v>
      </c>
    </row>
    <row r="148" spans="1:4" hidden="1" x14ac:dyDescent="0.25">
      <c r="A148" s="52" t="s">
        <v>816</v>
      </c>
      <c r="B148" s="52" t="s">
        <v>824</v>
      </c>
      <c r="C148" s="52">
        <f>TN!H12</f>
        <v>0</v>
      </c>
      <c r="D148" s="52">
        <f>TN!I12</f>
        <v>0</v>
      </c>
    </row>
    <row r="149" spans="1:4" hidden="1" x14ac:dyDescent="0.25">
      <c r="A149" s="52" t="s">
        <v>840</v>
      </c>
      <c r="B149" s="52" t="s">
        <v>824</v>
      </c>
      <c r="C149" s="52">
        <f>TN!J12</f>
        <v>0</v>
      </c>
      <c r="D149" s="52">
        <f>TN!K12</f>
        <v>0</v>
      </c>
    </row>
    <row r="150" spans="1:4" hidden="1" x14ac:dyDescent="0.25">
      <c r="A150" s="52" t="s">
        <v>818</v>
      </c>
      <c r="B150" s="52" t="s">
        <v>824</v>
      </c>
      <c r="C150" s="52">
        <f>TN!L12</f>
        <v>0</v>
      </c>
      <c r="D150" s="52">
        <f>TN!M12</f>
        <v>0</v>
      </c>
    </row>
    <row r="151" spans="1:4" hidden="1" x14ac:dyDescent="0.25">
      <c r="A151" s="52" t="s">
        <v>845</v>
      </c>
      <c r="B151" s="52" t="s">
        <v>824</v>
      </c>
      <c r="C151" s="52">
        <f>TN!N12</f>
        <v>0</v>
      </c>
      <c r="D151" s="52">
        <f>TN!O12</f>
        <v>0</v>
      </c>
    </row>
    <row r="152" spans="1:4" hidden="1" x14ac:dyDescent="0.25">
      <c r="A152" s="52" t="s">
        <v>820</v>
      </c>
      <c r="B152" s="52" t="s">
        <v>824</v>
      </c>
      <c r="C152" s="52">
        <f>TN!P12</f>
        <v>0</v>
      </c>
      <c r="D152" s="52">
        <f>TN!Q12</f>
        <v>0</v>
      </c>
    </row>
    <row r="153" spans="1:4" hidden="1" x14ac:dyDescent="0.25">
      <c r="A153" s="52" t="s">
        <v>821</v>
      </c>
      <c r="B153" s="52" t="s">
        <v>824</v>
      </c>
      <c r="C153" s="52">
        <f>TN!R12</f>
        <v>0</v>
      </c>
      <c r="D153" s="52">
        <f>TN!S12</f>
        <v>0</v>
      </c>
    </row>
    <row r="154" spans="1:4" hidden="1" x14ac:dyDescent="0.25">
      <c r="A154" s="52" t="s">
        <v>855</v>
      </c>
      <c r="B154" s="52" t="s">
        <v>824</v>
      </c>
      <c r="C154" s="52">
        <f>TN!T12</f>
        <v>0</v>
      </c>
      <c r="D154" s="52">
        <f>TN!U12</f>
        <v>0</v>
      </c>
    </row>
    <row r="156" spans="1:4" x14ac:dyDescent="0.25">
      <c r="A156" s="52" t="s">
        <v>888</v>
      </c>
      <c r="B156" s="52" t="s">
        <v>824</v>
      </c>
      <c r="C156" s="52">
        <f>SUM(C2:C155)</f>
        <v>0</v>
      </c>
      <c r="D156" s="52">
        <f>SUM(D2:D155)</f>
        <v>0</v>
      </c>
    </row>
  </sheetData>
  <autoFilter ref="A1:D154">
    <filterColumn colId="2">
      <filters>
        <filter val="1(p)"/>
        <filter val="4(p)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S12"/>
  <sheetViews>
    <sheetView workbookViewId="0">
      <pane xSplit="1" ySplit="2" topLeftCell="B12" activePane="bottomRight" state="frozenSplit"/>
      <selection pane="topRight" activeCell="B1" sqref="B1"/>
      <selection pane="bottomLeft" activeCell="A3" sqref="A3"/>
      <selection pane="bottomRight" activeCell="C12" sqref="C12"/>
    </sheetView>
  </sheetViews>
  <sheetFormatPr defaultColWidth="8.85546875" defaultRowHeight="15" x14ac:dyDescent="0.25"/>
  <cols>
    <col min="1" max="1" width="25" style="12" customWidth="1"/>
    <col min="2" max="31" width="5.7109375" style="12" customWidth="1"/>
    <col min="32" max="69" width="5.42578125" style="12" customWidth="1"/>
    <col min="70" max="71" width="7.85546875" style="12" customWidth="1"/>
    <col min="72" max="16384" width="8.85546875" style="12"/>
  </cols>
  <sheetData>
    <row r="1" spans="1:71" s="2" customFormat="1" ht="48" customHeight="1" x14ac:dyDescent="0.25">
      <c r="A1" s="2" t="s">
        <v>117</v>
      </c>
      <c r="B1" s="58" t="s">
        <v>766</v>
      </c>
      <c r="C1" s="58"/>
      <c r="D1" s="58" t="s">
        <v>768</v>
      </c>
      <c r="E1" s="58"/>
      <c r="F1" s="58" t="s">
        <v>769</v>
      </c>
      <c r="G1" s="58"/>
      <c r="H1" s="58" t="s">
        <v>82</v>
      </c>
      <c r="I1" s="58"/>
      <c r="J1" s="58" t="s">
        <v>770</v>
      </c>
      <c r="K1" s="58"/>
      <c r="L1" s="58" t="s">
        <v>771</v>
      </c>
      <c r="M1" s="58"/>
      <c r="N1" s="58" t="s">
        <v>772</v>
      </c>
      <c r="O1" s="58"/>
      <c r="P1" s="58" t="s">
        <v>773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2" t="s">
        <v>141</v>
      </c>
      <c r="BS1" s="2" t="s">
        <v>142</v>
      </c>
    </row>
    <row r="2" spans="1:71" s="2" customFormat="1" x14ac:dyDescent="0.25">
      <c r="B2" s="12" t="s">
        <v>138</v>
      </c>
      <c r="C2" s="12" t="s">
        <v>123</v>
      </c>
      <c r="D2" s="12" t="s">
        <v>138</v>
      </c>
      <c r="E2" s="12" t="s">
        <v>123</v>
      </c>
      <c r="F2" s="12" t="s">
        <v>138</v>
      </c>
      <c r="G2" s="12" t="s">
        <v>123</v>
      </c>
      <c r="H2" s="12" t="s">
        <v>138</v>
      </c>
      <c r="I2" s="12" t="s">
        <v>123</v>
      </c>
      <c r="J2" s="12" t="s">
        <v>138</v>
      </c>
      <c r="K2" s="12" t="s">
        <v>123</v>
      </c>
      <c r="L2" s="12" t="s">
        <v>138</v>
      </c>
      <c r="M2" s="12" t="s">
        <v>123</v>
      </c>
      <c r="N2" s="12" t="s">
        <v>138</v>
      </c>
      <c r="O2" s="12" t="s">
        <v>123</v>
      </c>
      <c r="P2" s="12" t="s">
        <v>138</v>
      </c>
      <c r="Q2" s="12" t="s">
        <v>123</v>
      </c>
      <c r="R2" s="12" t="s">
        <v>138</v>
      </c>
      <c r="S2" s="12" t="s">
        <v>123</v>
      </c>
      <c r="T2" s="12" t="s">
        <v>138</v>
      </c>
      <c r="U2" s="12" t="s">
        <v>123</v>
      </c>
      <c r="V2" s="12" t="s">
        <v>138</v>
      </c>
      <c r="W2" s="12" t="s">
        <v>123</v>
      </c>
      <c r="X2" s="12" t="s">
        <v>138</v>
      </c>
      <c r="Y2" s="12" t="s">
        <v>123</v>
      </c>
      <c r="Z2" s="12" t="s">
        <v>138</v>
      </c>
      <c r="AA2" s="12" t="s">
        <v>123</v>
      </c>
      <c r="AB2" s="12" t="s">
        <v>138</v>
      </c>
      <c r="AC2" s="12" t="s">
        <v>123</v>
      </c>
      <c r="AD2" s="12" t="s">
        <v>138</v>
      </c>
      <c r="AE2" s="12" t="s">
        <v>123</v>
      </c>
      <c r="AF2" s="12" t="s">
        <v>138</v>
      </c>
      <c r="AG2" s="12" t="s">
        <v>123</v>
      </c>
      <c r="AH2" s="12" t="s">
        <v>138</v>
      </c>
      <c r="AI2" s="12" t="s">
        <v>123</v>
      </c>
      <c r="AJ2" s="12" t="s">
        <v>138</v>
      </c>
      <c r="AK2" s="12" t="s">
        <v>123</v>
      </c>
      <c r="AL2" s="12" t="s">
        <v>138</v>
      </c>
      <c r="AM2" s="12" t="s">
        <v>123</v>
      </c>
      <c r="AN2" s="12" t="s">
        <v>138</v>
      </c>
      <c r="AO2" s="12" t="s">
        <v>123</v>
      </c>
      <c r="AP2" s="12" t="s">
        <v>138</v>
      </c>
      <c r="AQ2" s="12" t="s">
        <v>123</v>
      </c>
      <c r="AR2" s="12" t="s">
        <v>138</v>
      </c>
      <c r="AS2" s="12" t="s">
        <v>123</v>
      </c>
      <c r="AT2" s="12" t="s">
        <v>138</v>
      </c>
      <c r="AU2" s="12" t="s">
        <v>123</v>
      </c>
      <c r="AV2" s="12" t="s">
        <v>138</v>
      </c>
      <c r="AW2" s="12" t="s">
        <v>123</v>
      </c>
      <c r="AX2" s="12" t="s">
        <v>138</v>
      </c>
      <c r="AY2" s="12" t="s">
        <v>123</v>
      </c>
      <c r="AZ2" s="12" t="s">
        <v>138</v>
      </c>
      <c r="BA2" s="12" t="s">
        <v>123</v>
      </c>
      <c r="BB2" s="12" t="s">
        <v>138</v>
      </c>
      <c r="BC2" s="12" t="s">
        <v>123</v>
      </c>
      <c r="BD2" s="12" t="s">
        <v>138</v>
      </c>
      <c r="BE2" s="12" t="s">
        <v>123</v>
      </c>
      <c r="BF2" s="12" t="s">
        <v>138</v>
      </c>
      <c r="BG2" s="12" t="s">
        <v>123</v>
      </c>
      <c r="BH2" s="12" t="s">
        <v>138</v>
      </c>
      <c r="BI2" s="12" t="s">
        <v>123</v>
      </c>
      <c r="BJ2" s="12" t="s">
        <v>138</v>
      </c>
      <c r="BK2" s="12" t="s">
        <v>123</v>
      </c>
      <c r="BL2" s="12" t="s">
        <v>138</v>
      </c>
      <c r="BM2" s="12" t="s">
        <v>123</v>
      </c>
      <c r="BN2" s="12" t="s">
        <v>138</v>
      </c>
      <c r="BO2" s="12" t="s">
        <v>123</v>
      </c>
      <c r="BP2" s="12" t="s">
        <v>138</v>
      </c>
      <c r="BQ2" s="12" t="s">
        <v>123</v>
      </c>
      <c r="BR2" s="12"/>
      <c r="BS2" s="12"/>
    </row>
    <row r="3" spans="1:71" x14ac:dyDescent="0.25">
      <c r="A3" s="12" t="s">
        <v>118</v>
      </c>
      <c r="B3" s="12">
        <v>9</v>
      </c>
      <c r="C3" s="12">
        <v>10</v>
      </c>
      <c r="D3" s="12">
        <v>1</v>
      </c>
      <c r="E3" s="12">
        <v>1</v>
      </c>
      <c r="H3" s="12">
        <v>15</v>
      </c>
      <c r="I3" s="12">
        <v>15</v>
      </c>
      <c r="J3" s="12">
        <v>3</v>
      </c>
      <c r="K3" s="12">
        <v>3</v>
      </c>
      <c r="L3" s="12">
        <v>16</v>
      </c>
      <c r="M3" s="12">
        <v>16</v>
      </c>
      <c r="N3" s="12">
        <v>2</v>
      </c>
      <c r="O3" s="12">
        <v>2</v>
      </c>
      <c r="P3" s="12">
        <v>28</v>
      </c>
      <c r="Q3" s="12">
        <v>32</v>
      </c>
      <c r="BR3" s="12">
        <f>SUM(B3,D3,F3,H3,J3,L3,N3,P3,R3,T3,V3,X3, Z3,AB3,AD3,AF3,AH3,AJ3,AL3,AN3,AP3,AR3,AT3,AV3,AX3,AZ3,BB3,BD3,BF3,BH3,BJ3,BL3,BN3,BP3)</f>
        <v>74</v>
      </c>
      <c r="BS3" s="12">
        <f>SUM(C3,E3,G3,I3,K3,M3,O3,Q3,S3,U3,W3,Y3, AA3,AC3,AE3,AG3,AI3,AK3,AM3,AO3,AQ3,AS3,AU3,AW3,AY3,BA3,BC3,BE3,BG3,BI3,BK3,BM3,BO3,BQ3)</f>
        <v>79</v>
      </c>
    </row>
    <row r="4" spans="1:71" x14ac:dyDescent="0.25">
      <c r="A4" s="12" t="s">
        <v>130</v>
      </c>
      <c r="BR4" s="12">
        <f t="shared" ref="BR4:BS12" si="0">SUM(B4,D4,F4,H4,J4,L4,N4,P4,R4,T4,V4,X4, Z4,AB4,AD4,AF4,AH4,AJ4,AL4,AN4,AP4,AR4,AT4,AV4,AX4,AZ4,BB4,BD4,BF4,BH4,BJ4,BL4,BN4,BP4)</f>
        <v>0</v>
      </c>
      <c r="BS4" s="12">
        <f t="shared" si="0"/>
        <v>0</v>
      </c>
    </row>
    <row r="5" spans="1:71" x14ac:dyDescent="0.25">
      <c r="A5" s="12" t="s">
        <v>131</v>
      </c>
      <c r="BR5" s="12">
        <f t="shared" si="0"/>
        <v>0</v>
      </c>
      <c r="BS5" s="12">
        <f t="shared" si="0"/>
        <v>0</v>
      </c>
    </row>
    <row r="6" spans="1:71" x14ac:dyDescent="0.25">
      <c r="A6" s="12" t="s">
        <v>132</v>
      </c>
      <c r="BR6" s="12">
        <f t="shared" si="0"/>
        <v>0</v>
      </c>
      <c r="BS6" s="12">
        <f t="shared" si="0"/>
        <v>0</v>
      </c>
    </row>
    <row r="7" spans="1:71" x14ac:dyDescent="0.25">
      <c r="A7" s="12" t="s">
        <v>133</v>
      </c>
      <c r="BR7" s="12">
        <f t="shared" si="0"/>
        <v>0</v>
      </c>
      <c r="BS7" s="12">
        <f t="shared" si="0"/>
        <v>0</v>
      </c>
    </row>
    <row r="8" spans="1:71" x14ac:dyDescent="0.25">
      <c r="A8" s="12" t="s">
        <v>134</v>
      </c>
      <c r="BR8" s="12">
        <f t="shared" si="0"/>
        <v>0</v>
      </c>
      <c r="BS8" s="12">
        <f t="shared" si="0"/>
        <v>0</v>
      </c>
    </row>
    <row r="9" spans="1:71" x14ac:dyDescent="0.25">
      <c r="A9" s="12" t="s">
        <v>137</v>
      </c>
      <c r="BR9" s="12">
        <f t="shared" si="0"/>
        <v>0</v>
      </c>
      <c r="BS9" s="12">
        <f t="shared" si="0"/>
        <v>0</v>
      </c>
    </row>
    <row r="10" spans="1:71" x14ac:dyDescent="0.25">
      <c r="A10" s="12" t="s">
        <v>149</v>
      </c>
      <c r="BR10" s="12">
        <f t="shared" si="0"/>
        <v>0</v>
      </c>
      <c r="BS10" s="12">
        <f t="shared" si="0"/>
        <v>0</v>
      </c>
    </row>
    <row r="11" spans="1:71" x14ac:dyDescent="0.25">
      <c r="A11" s="12" t="s">
        <v>20</v>
      </c>
      <c r="BR11" s="12">
        <f t="shared" si="0"/>
        <v>0</v>
      </c>
      <c r="BS11" s="12">
        <f t="shared" si="0"/>
        <v>0</v>
      </c>
    </row>
    <row r="12" spans="1:71" x14ac:dyDescent="0.25">
      <c r="A12" s="12" t="s">
        <v>637</v>
      </c>
      <c r="BR12" s="12">
        <f t="shared" si="0"/>
        <v>0</v>
      </c>
      <c r="BS12" s="12">
        <f t="shared" si="0"/>
        <v>0</v>
      </c>
    </row>
  </sheetData>
  <mergeCells count="34">
    <mergeCell ref="BJ1:BK1"/>
    <mergeCell ref="BL1:BM1"/>
    <mergeCell ref="BN1:BO1"/>
    <mergeCell ref="BP1:BQ1"/>
    <mergeCell ref="AX1:AY1"/>
    <mergeCell ref="AZ1:BA1"/>
    <mergeCell ref="BB1:BC1"/>
    <mergeCell ref="BD1:BE1"/>
    <mergeCell ref="BF1:BG1"/>
    <mergeCell ref="BH1:BI1"/>
    <mergeCell ref="AV1:A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honeticPr fontId="3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S12"/>
  <sheetViews>
    <sheetView workbookViewId="0">
      <pane xSplit="1" ySplit="2" topLeftCell="F3" activePane="bottomRight" state="frozenSplit"/>
      <selection pane="topRight" activeCell="B1" sqref="B1"/>
      <selection pane="bottomLeft" activeCell="A3" sqref="A3"/>
      <selection pane="bottomRight" activeCell="AC31" sqref="AC31"/>
    </sheetView>
  </sheetViews>
  <sheetFormatPr defaultColWidth="8.85546875" defaultRowHeight="15" x14ac:dyDescent="0.25"/>
  <cols>
    <col min="1" max="1" width="25" style="12" customWidth="1"/>
    <col min="2" max="31" width="5.7109375" style="12" customWidth="1"/>
    <col min="32" max="69" width="5.42578125" style="12" customWidth="1"/>
    <col min="70" max="71" width="7.85546875" style="12" customWidth="1"/>
    <col min="72" max="16384" width="8.85546875" style="12"/>
  </cols>
  <sheetData>
    <row r="1" spans="1:71" s="2" customFormat="1" ht="45.75" customHeight="1" x14ac:dyDescent="0.25">
      <c r="A1" s="2" t="s">
        <v>117</v>
      </c>
      <c r="B1" s="58" t="s">
        <v>734</v>
      </c>
      <c r="C1" s="58"/>
      <c r="D1" s="58" t="s">
        <v>5</v>
      </c>
      <c r="E1" s="58"/>
      <c r="F1" s="58" t="s">
        <v>691</v>
      </c>
      <c r="G1" s="58"/>
      <c r="H1" s="58" t="s">
        <v>101</v>
      </c>
      <c r="I1" s="58"/>
      <c r="J1" s="58" t="s">
        <v>857</v>
      </c>
      <c r="K1" s="58"/>
      <c r="L1" s="58" t="s">
        <v>859</v>
      </c>
      <c r="M1" s="58"/>
      <c r="N1" s="58" t="s">
        <v>336</v>
      </c>
      <c r="O1" s="58"/>
      <c r="P1" s="58" t="s">
        <v>341</v>
      </c>
      <c r="Q1" s="58"/>
      <c r="R1" s="58" t="s">
        <v>92</v>
      </c>
      <c r="S1" s="58"/>
      <c r="T1" s="58" t="s">
        <v>106</v>
      </c>
      <c r="U1" s="58"/>
      <c r="V1" s="58" t="s">
        <v>357</v>
      </c>
      <c r="W1" s="58"/>
      <c r="X1" s="58" t="s">
        <v>151</v>
      </c>
      <c r="Y1" s="58"/>
      <c r="Z1" s="58" t="s">
        <v>156</v>
      </c>
      <c r="AA1" s="58"/>
      <c r="AB1" s="58" t="s">
        <v>872</v>
      </c>
      <c r="AC1" s="58"/>
      <c r="AD1" s="58" t="s">
        <v>875</v>
      </c>
      <c r="AE1" s="58"/>
      <c r="AF1" s="58" t="s">
        <v>879</v>
      </c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2" t="s">
        <v>141</v>
      </c>
      <c r="BS1" s="2" t="s">
        <v>142</v>
      </c>
    </row>
    <row r="2" spans="1:71" s="2" customFormat="1" x14ac:dyDescent="0.25">
      <c r="B2" s="12" t="s">
        <v>138</v>
      </c>
      <c r="C2" s="12" t="s">
        <v>123</v>
      </c>
      <c r="D2" s="12" t="s">
        <v>138</v>
      </c>
      <c r="E2" s="12" t="s">
        <v>123</v>
      </c>
      <c r="F2" s="12" t="s">
        <v>138</v>
      </c>
      <c r="G2" s="12" t="s">
        <v>123</v>
      </c>
      <c r="H2" s="12" t="s">
        <v>138</v>
      </c>
      <c r="I2" s="12" t="s">
        <v>123</v>
      </c>
      <c r="J2" s="12" t="s">
        <v>138</v>
      </c>
      <c r="K2" s="12" t="s">
        <v>123</v>
      </c>
      <c r="L2" s="12" t="s">
        <v>138</v>
      </c>
      <c r="M2" s="12" t="s">
        <v>123</v>
      </c>
      <c r="N2" s="12" t="s">
        <v>138</v>
      </c>
      <c r="O2" s="12" t="s">
        <v>123</v>
      </c>
      <c r="P2" s="12" t="s">
        <v>138</v>
      </c>
      <c r="Q2" s="12" t="s">
        <v>123</v>
      </c>
      <c r="R2" s="12" t="s">
        <v>138</v>
      </c>
      <c r="S2" s="12" t="s">
        <v>123</v>
      </c>
      <c r="T2" s="12" t="s">
        <v>138</v>
      </c>
      <c r="U2" s="12" t="s">
        <v>123</v>
      </c>
      <c r="V2" s="12" t="s">
        <v>138</v>
      </c>
      <c r="W2" s="12" t="s">
        <v>123</v>
      </c>
      <c r="X2" s="12" t="s">
        <v>138</v>
      </c>
      <c r="Y2" s="12" t="s">
        <v>123</v>
      </c>
      <c r="Z2" s="12" t="s">
        <v>138</v>
      </c>
      <c r="AA2" s="12" t="s">
        <v>123</v>
      </c>
      <c r="AB2" s="12" t="s">
        <v>138</v>
      </c>
      <c r="AC2" s="12" t="s">
        <v>123</v>
      </c>
      <c r="AD2" s="12" t="s">
        <v>138</v>
      </c>
      <c r="AE2" s="12" t="s">
        <v>123</v>
      </c>
      <c r="AF2" s="12" t="s">
        <v>138</v>
      </c>
      <c r="AG2" s="12" t="s">
        <v>123</v>
      </c>
      <c r="AH2" s="12" t="s">
        <v>138</v>
      </c>
      <c r="AI2" s="12" t="s">
        <v>123</v>
      </c>
      <c r="AJ2" s="12" t="s">
        <v>138</v>
      </c>
      <c r="AK2" s="12" t="s">
        <v>123</v>
      </c>
      <c r="AL2" s="12" t="s">
        <v>138</v>
      </c>
      <c r="AM2" s="12" t="s">
        <v>123</v>
      </c>
      <c r="AN2" s="12" t="s">
        <v>138</v>
      </c>
      <c r="AO2" s="12" t="s">
        <v>123</v>
      </c>
      <c r="AP2" s="12" t="s">
        <v>138</v>
      </c>
      <c r="AQ2" s="12" t="s">
        <v>123</v>
      </c>
      <c r="AR2" s="12" t="s">
        <v>138</v>
      </c>
      <c r="AS2" s="12" t="s">
        <v>123</v>
      </c>
      <c r="AT2" s="12" t="s">
        <v>138</v>
      </c>
      <c r="AU2" s="12" t="s">
        <v>123</v>
      </c>
      <c r="AV2" s="12" t="s">
        <v>138</v>
      </c>
      <c r="AW2" s="12" t="s">
        <v>123</v>
      </c>
      <c r="AX2" s="12" t="s">
        <v>138</v>
      </c>
      <c r="AY2" s="12" t="s">
        <v>123</v>
      </c>
      <c r="AZ2" s="12" t="s">
        <v>138</v>
      </c>
      <c r="BA2" s="12" t="s">
        <v>123</v>
      </c>
      <c r="BB2" s="12" t="s">
        <v>138</v>
      </c>
      <c r="BC2" s="12" t="s">
        <v>123</v>
      </c>
      <c r="BD2" s="12" t="s">
        <v>138</v>
      </c>
      <c r="BE2" s="12" t="s">
        <v>123</v>
      </c>
      <c r="BF2" s="12" t="s">
        <v>138</v>
      </c>
      <c r="BG2" s="12" t="s">
        <v>123</v>
      </c>
      <c r="BH2" s="12" t="s">
        <v>138</v>
      </c>
      <c r="BI2" s="12" t="s">
        <v>123</v>
      </c>
      <c r="BJ2" s="12" t="s">
        <v>138</v>
      </c>
      <c r="BK2" s="12" t="s">
        <v>123</v>
      </c>
      <c r="BL2" s="12" t="s">
        <v>138</v>
      </c>
      <c r="BM2" s="12" t="s">
        <v>123</v>
      </c>
      <c r="BN2" s="12" t="s">
        <v>138</v>
      </c>
      <c r="BO2" s="12" t="s">
        <v>123</v>
      </c>
      <c r="BP2" s="12" t="s">
        <v>138</v>
      </c>
      <c r="BQ2" s="12" t="s">
        <v>123</v>
      </c>
      <c r="BR2" s="12"/>
      <c r="BS2" s="12"/>
    </row>
    <row r="3" spans="1:71" x14ac:dyDescent="0.25">
      <c r="A3" s="12" t="s">
        <v>118</v>
      </c>
      <c r="B3" s="12">
        <v>20</v>
      </c>
      <c r="C3" s="12">
        <v>25</v>
      </c>
      <c r="D3" s="12">
        <v>7</v>
      </c>
      <c r="E3" s="12">
        <v>7</v>
      </c>
      <c r="F3" s="12">
        <v>2</v>
      </c>
      <c r="G3" s="12">
        <v>5</v>
      </c>
      <c r="H3" s="12">
        <v>15</v>
      </c>
      <c r="I3" s="37">
        <v>15</v>
      </c>
      <c r="J3" s="12">
        <v>4</v>
      </c>
      <c r="K3" s="12">
        <v>4</v>
      </c>
      <c r="L3" s="12">
        <v>33</v>
      </c>
      <c r="M3" s="37">
        <v>33</v>
      </c>
      <c r="N3" s="12">
        <v>50</v>
      </c>
      <c r="O3" s="37">
        <v>50</v>
      </c>
      <c r="P3" s="12">
        <v>8</v>
      </c>
      <c r="Q3" s="12">
        <v>8</v>
      </c>
      <c r="R3" s="12">
        <v>0</v>
      </c>
      <c r="S3" s="12">
        <v>1</v>
      </c>
      <c r="T3" s="49">
        <v>85</v>
      </c>
      <c r="U3" s="49">
        <v>97</v>
      </c>
      <c r="V3" s="50">
        <v>80</v>
      </c>
      <c r="W3" s="50">
        <v>99</v>
      </c>
      <c r="X3" s="51">
        <v>25</v>
      </c>
      <c r="Y3" s="51">
        <v>35</v>
      </c>
      <c r="Z3" s="51">
        <v>17</v>
      </c>
      <c r="AA3" s="51">
        <v>25</v>
      </c>
      <c r="AB3" s="51">
        <v>10</v>
      </c>
      <c r="AC3" s="51">
        <v>15</v>
      </c>
      <c r="AD3" s="51">
        <v>3</v>
      </c>
      <c r="AE3" s="51">
        <v>5</v>
      </c>
      <c r="BR3" s="12">
        <f>SUM(B3,D3,F3,H3,J3,L3,N3,P3,R3,T3,V3,X3, Z3,AB3,AD3,AF3,AH3,AJ3,AL3,AN3,AP3,AR3,AT3,AV3,AX3,AZ3,BB3,BD3,BF3,BH3,BJ3,BL3,BN3,BP3)</f>
        <v>359</v>
      </c>
      <c r="BS3" s="12">
        <f>SUM(C3,E3,G3,I3,K3,M3,O3,Q3,S3,U3,W3,Y3, AA3,AC3,AE3,AG3,AI3,AK3,AM3,AO3,AQ3,AS3,AU3,AW3,AY3,BA3,BC3,BE3,BG3,BI3,BK3,BM3,BO3,BQ3)</f>
        <v>424</v>
      </c>
    </row>
    <row r="4" spans="1:71" x14ac:dyDescent="0.25">
      <c r="A4" s="12" t="s">
        <v>130</v>
      </c>
      <c r="B4" s="12">
        <v>5</v>
      </c>
      <c r="C4" s="12">
        <v>6</v>
      </c>
      <c r="I4" s="37"/>
      <c r="L4" s="12">
        <v>9</v>
      </c>
      <c r="M4" s="37">
        <v>9</v>
      </c>
      <c r="N4" s="12">
        <v>4</v>
      </c>
      <c r="O4" s="37">
        <v>4</v>
      </c>
      <c r="T4" s="49">
        <v>18</v>
      </c>
      <c r="U4" s="49">
        <v>22</v>
      </c>
      <c r="X4" s="51">
        <v>8</v>
      </c>
      <c r="Y4" s="51">
        <v>12</v>
      </c>
      <c r="BR4" s="12">
        <f t="shared" ref="BR4:BS11" si="0">SUM(B4,D4,F4,H4,J4,L4,N4,P4,R4,T4,V4,X4, Z4,AB4,AD4,AF4,AH4,AJ4,AL4,AN4,AP4,AR4,AT4,AV4,AX4,AZ4,BB4,BD4,BF4,BH4,BJ4,BL4,BN4,BP4)</f>
        <v>44</v>
      </c>
      <c r="BS4" s="12">
        <f t="shared" si="0"/>
        <v>53</v>
      </c>
    </row>
    <row r="5" spans="1:71" x14ac:dyDescent="0.25">
      <c r="A5" s="12" t="s">
        <v>131</v>
      </c>
      <c r="B5" s="12">
        <v>8</v>
      </c>
      <c r="C5" s="12">
        <v>10</v>
      </c>
      <c r="F5" s="51">
        <v>1</v>
      </c>
      <c r="G5" s="51">
        <v>3</v>
      </c>
      <c r="I5" s="37"/>
      <c r="L5" s="12">
        <v>52</v>
      </c>
      <c r="M5" s="37">
        <v>52</v>
      </c>
      <c r="N5" s="12">
        <v>3</v>
      </c>
      <c r="O5" s="37">
        <v>3</v>
      </c>
      <c r="T5" s="49">
        <v>20</v>
      </c>
      <c r="U5" s="49">
        <v>25</v>
      </c>
      <c r="X5" s="51">
        <v>10</v>
      </c>
      <c r="Y5" s="51">
        <v>20</v>
      </c>
      <c r="BR5" s="12">
        <f t="shared" si="0"/>
        <v>94</v>
      </c>
      <c r="BS5" s="12">
        <f t="shared" si="0"/>
        <v>113</v>
      </c>
    </row>
    <row r="6" spans="1:71" x14ac:dyDescent="0.25">
      <c r="A6" s="12" t="s">
        <v>132</v>
      </c>
      <c r="B6" s="12">
        <v>2</v>
      </c>
      <c r="C6" s="12">
        <v>4</v>
      </c>
      <c r="F6" s="12">
        <v>0</v>
      </c>
      <c r="G6" s="12">
        <v>5</v>
      </c>
      <c r="H6" s="12">
        <v>2</v>
      </c>
      <c r="I6" s="37">
        <v>2</v>
      </c>
      <c r="L6" s="12">
        <v>8</v>
      </c>
      <c r="M6" s="37">
        <v>8</v>
      </c>
      <c r="N6" s="12">
        <v>9</v>
      </c>
      <c r="O6" s="37">
        <v>9</v>
      </c>
      <c r="T6" s="49">
        <v>0</v>
      </c>
      <c r="U6" s="49">
        <v>1</v>
      </c>
      <c r="X6" s="51">
        <v>5</v>
      </c>
      <c r="Y6" s="51">
        <v>10</v>
      </c>
      <c r="AF6" s="12">
        <v>0</v>
      </c>
      <c r="AG6" s="12">
        <v>1</v>
      </c>
      <c r="BR6" s="12">
        <f t="shared" si="0"/>
        <v>26</v>
      </c>
      <c r="BS6" s="12">
        <f t="shared" si="0"/>
        <v>40</v>
      </c>
    </row>
    <row r="7" spans="1:71" x14ac:dyDescent="0.25">
      <c r="A7" s="12" t="s">
        <v>133</v>
      </c>
      <c r="B7" s="30">
        <v>0</v>
      </c>
      <c r="C7" s="12">
        <v>2</v>
      </c>
      <c r="F7" s="51">
        <v>8</v>
      </c>
      <c r="G7" s="51">
        <v>10</v>
      </c>
      <c r="BR7" s="12">
        <f t="shared" si="0"/>
        <v>8</v>
      </c>
      <c r="BS7" s="12">
        <f t="shared" si="0"/>
        <v>12</v>
      </c>
    </row>
    <row r="8" spans="1:71" x14ac:dyDescent="0.25">
      <c r="A8" s="12" t="s">
        <v>134</v>
      </c>
      <c r="B8" s="30"/>
      <c r="BR8" s="12">
        <f t="shared" si="0"/>
        <v>0</v>
      </c>
      <c r="BS8" s="12">
        <f t="shared" si="0"/>
        <v>0</v>
      </c>
    </row>
    <row r="9" spans="1:71" x14ac:dyDescent="0.25">
      <c r="A9" s="12" t="s">
        <v>137</v>
      </c>
      <c r="B9" s="30">
        <v>0</v>
      </c>
      <c r="C9" s="12">
        <v>1</v>
      </c>
      <c r="BR9" s="12">
        <f t="shared" si="0"/>
        <v>0</v>
      </c>
      <c r="BS9" s="12">
        <f t="shared" si="0"/>
        <v>1</v>
      </c>
    </row>
    <row r="10" spans="1:71" x14ac:dyDescent="0.25">
      <c r="A10" s="12" t="s">
        <v>149</v>
      </c>
      <c r="BR10" s="12">
        <f t="shared" si="0"/>
        <v>0</v>
      </c>
      <c r="BS10" s="12">
        <f t="shared" si="0"/>
        <v>0</v>
      </c>
    </row>
    <row r="11" spans="1:71" x14ac:dyDescent="0.25">
      <c r="A11" s="12" t="s">
        <v>20</v>
      </c>
      <c r="BR11" s="12">
        <f t="shared" si="0"/>
        <v>0</v>
      </c>
      <c r="BS11" s="12">
        <f t="shared" si="0"/>
        <v>0</v>
      </c>
    </row>
    <row r="12" spans="1:71" x14ac:dyDescent="0.25">
      <c r="A12" s="12" t="s">
        <v>637</v>
      </c>
      <c r="BR12" s="12">
        <f t="shared" ref="BR12" si="1">SUM(B12,D12,F12,H12,J12,L12,N12,P12,R12,T12,V12,X12, Z12,AB12,AD12,AF12,AH12,AJ12,AL12,AN12,AP12,AR12,AT12,AV12,AX12,AZ12,BB12,BD12,BF12,BH12,BJ12,BL12,BN12,BP12)</f>
        <v>0</v>
      </c>
      <c r="BS12" s="12">
        <f t="shared" ref="BS12" si="2">SUM(C12,E12,G12,I12,K12,M12,O12,Q12,S12,U12,W12,Y12, AA12,AC12,AE12,AG12,AI12,AK12,AM12,AO12,AQ12,AS12,AU12,AW12,AY12,BA12,BC12,BE12,BG12,BI12,BK12,BM12,BO12,BQ12)</f>
        <v>0</v>
      </c>
    </row>
  </sheetData>
  <mergeCells count="34">
    <mergeCell ref="BJ1:BK1"/>
    <mergeCell ref="BL1:BM1"/>
    <mergeCell ref="BN1:BO1"/>
    <mergeCell ref="BP1:BQ1"/>
    <mergeCell ref="AX1:AY1"/>
    <mergeCell ref="AZ1:BA1"/>
    <mergeCell ref="BB1:BC1"/>
    <mergeCell ref="BD1:BE1"/>
    <mergeCell ref="BF1:BG1"/>
    <mergeCell ref="BH1:BI1"/>
    <mergeCell ref="AV1:A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honeticPr fontId="3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U12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E26" sqref="E26"/>
    </sheetView>
  </sheetViews>
  <sheetFormatPr defaultColWidth="8.85546875" defaultRowHeight="15" x14ac:dyDescent="0.25"/>
  <cols>
    <col min="1" max="1" width="25" style="12" customWidth="1"/>
    <col min="2" max="31" width="5.7109375" style="12" customWidth="1"/>
    <col min="32" max="37" width="5.42578125" style="12" customWidth="1"/>
    <col min="38" max="39" width="6.42578125" style="12" customWidth="1"/>
    <col min="40" max="71" width="5.42578125" style="12" customWidth="1"/>
    <col min="72" max="73" width="7.85546875" style="12" customWidth="1"/>
    <col min="74" max="16384" width="8.85546875" style="12"/>
  </cols>
  <sheetData>
    <row r="1" spans="1:73" s="2" customFormat="1" ht="30" x14ac:dyDescent="0.25">
      <c r="A1" s="2" t="s">
        <v>117</v>
      </c>
      <c r="B1" s="58" t="s">
        <v>215</v>
      </c>
      <c r="C1" s="58"/>
      <c r="D1" s="58" t="s">
        <v>808</v>
      </c>
      <c r="E1" s="58"/>
      <c r="F1" s="58" t="s">
        <v>220</v>
      </c>
      <c r="G1" s="58"/>
      <c r="H1" s="58" t="s">
        <v>210</v>
      </c>
      <c r="I1" s="58"/>
      <c r="J1" s="58" t="s">
        <v>200</v>
      </c>
      <c r="K1" s="58"/>
      <c r="L1" s="58" t="s">
        <v>195</v>
      </c>
      <c r="M1" s="58"/>
      <c r="N1" s="58" t="s">
        <v>187</v>
      </c>
      <c r="O1" s="58"/>
      <c r="P1" s="58" t="s">
        <v>167</v>
      </c>
      <c r="Q1" s="58"/>
      <c r="R1" s="58" t="s">
        <v>191</v>
      </c>
      <c r="S1" s="58"/>
      <c r="T1" s="58" t="s">
        <v>175</v>
      </c>
      <c r="U1" s="58"/>
      <c r="V1" s="58" t="s">
        <v>171</v>
      </c>
      <c r="W1" s="58"/>
      <c r="X1" s="58" t="s">
        <v>183</v>
      </c>
      <c r="Y1" s="58"/>
      <c r="Z1" s="58" t="s">
        <v>179</v>
      </c>
      <c r="AA1" s="58"/>
      <c r="AB1" s="58" t="s">
        <v>809</v>
      </c>
      <c r="AC1" s="58"/>
      <c r="AD1" s="58" t="s">
        <v>811</v>
      </c>
      <c r="AE1" s="58"/>
      <c r="AF1" s="58" t="s">
        <v>812</v>
      </c>
      <c r="AG1" s="58"/>
      <c r="AH1" s="58" t="s">
        <v>676</v>
      </c>
      <c r="AI1" s="58"/>
      <c r="AJ1" s="58" t="s">
        <v>677</v>
      </c>
      <c r="AK1" s="58"/>
      <c r="AL1" s="58" t="s">
        <v>742</v>
      </c>
      <c r="AM1" s="58"/>
      <c r="AN1" s="58" t="s">
        <v>678</v>
      </c>
      <c r="AO1" s="58"/>
      <c r="AP1" s="58" t="s">
        <v>754</v>
      </c>
      <c r="AQ1" s="58"/>
      <c r="AR1" s="58" t="s">
        <v>679</v>
      </c>
      <c r="AS1" s="58"/>
      <c r="AT1" s="58" t="s">
        <v>782</v>
      </c>
      <c r="AU1" s="58"/>
      <c r="AV1" s="58" t="s">
        <v>680</v>
      </c>
      <c r="AW1" s="58"/>
      <c r="AX1" s="58" t="s">
        <v>681</v>
      </c>
      <c r="AY1" s="58"/>
      <c r="AZ1" s="58" t="s">
        <v>682</v>
      </c>
      <c r="BA1" s="58"/>
      <c r="BB1" s="58" t="s">
        <v>683</v>
      </c>
      <c r="BC1" s="58"/>
      <c r="BD1" s="58"/>
      <c r="BE1" s="58"/>
      <c r="BF1" s="58" t="s">
        <v>684</v>
      </c>
      <c r="BG1" s="58"/>
      <c r="BH1" s="58" t="s">
        <v>685</v>
      </c>
      <c r="BI1" s="58"/>
      <c r="BJ1" s="58" t="s">
        <v>686</v>
      </c>
      <c r="BK1" s="58"/>
      <c r="BL1" s="58" t="s">
        <v>687</v>
      </c>
      <c r="BM1" s="58"/>
      <c r="BN1" s="58" t="s">
        <v>688</v>
      </c>
      <c r="BO1" s="58"/>
      <c r="BP1" s="58" t="s">
        <v>689</v>
      </c>
      <c r="BQ1" s="58"/>
      <c r="BR1" s="58" t="s">
        <v>690</v>
      </c>
      <c r="BS1" s="58"/>
      <c r="BT1" s="2" t="s">
        <v>141</v>
      </c>
      <c r="BU1" s="2" t="s">
        <v>142</v>
      </c>
    </row>
    <row r="2" spans="1:73" s="2" customFormat="1" x14ac:dyDescent="0.25">
      <c r="B2" s="12" t="s">
        <v>138</v>
      </c>
      <c r="C2" s="12" t="s">
        <v>123</v>
      </c>
      <c r="D2" s="12" t="s">
        <v>138</v>
      </c>
      <c r="E2" s="12" t="s">
        <v>123</v>
      </c>
      <c r="F2" s="12" t="s">
        <v>138</v>
      </c>
      <c r="G2" s="12" t="s">
        <v>123</v>
      </c>
      <c r="H2" s="12" t="s">
        <v>138</v>
      </c>
      <c r="I2" s="12" t="s">
        <v>123</v>
      </c>
      <c r="J2" s="12" t="s">
        <v>138</v>
      </c>
      <c r="K2" s="12" t="s">
        <v>123</v>
      </c>
      <c r="L2" s="12" t="s">
        <v>138</v>
      </c>
      <c r="M2" s="12" t="s">
        <v>123</v>
      </c>
      <c r="N2" s="12" t="s">
        <v>138</v>
      </c>
      <c r="O2" s="12" t="s">
        <v>123</v>
      </c>
      <c r="P2" s="12" t="s">
        <v>138</v>
      </c>
      <c r="Q2" s="12" t="s">
        <v>123</v>
      </c>
      <c r="R2" s="12" t="s">
        <v>138</v>
      </c>
      <c r="S2" s="12" t="s">
        <v>123</v>
      </c>
      <c r="T2" s="12" t="s">
        <v>138</v>
      </c>
      <c r="U2" s="12" t="s">
        <v>123</v>
      </c>
      <c r="V2" s="12" t="s">
        <v>138</v>
      </c>
      <c r="W2" s="12" t="s">
        <v>123</v>
      </c>
      <c r="X2" s="12" t="s">
        <v>138</v>
      </c>
      <c r="Y2" s="12" t="s">
        <v>123</v>
      </c>
      <c r="Z2" s="12" t="s">
        <v>138</v>
      </c>
      <c r="AA2" s="12" t="s">
        <v>123</v>
      </c>
      <c r="AB2" s="12" t="s">
        <v>138</v>
      </c>
      <c r="AC2" s="12" t="s">
        <v>123</v>
      </c>
      <c r="AD2" s="12" t="s">
        <v>138</v>
      </c>
      <c r="AE2" s="12" t="s">
        <v>123</v>
      </c>
      <c r="AF2" s="12" t="s">
        <v>138</v>
      </c>
      <c r="AG2" s="12" t="s">
        <v>123</v>
      </c>
      <c r="AH2" s="12" t="s">
        <v>138</v>
      </c>
      <c r="AI2" s="12" t="s">
        <v>123</v>
      </c>
      <c r="AJ2" s="12" t="s">
        <v>138</v>
      </c>
      <c r="AK2" s="12" t="s">
        <v>123</v>
      </c>
      <c r="AL2" s="12" t="s">
        <v>138</v>
      </c>
      <c r="AM2" s="12" t="s">
        <v>123</v>
      </c>
      <c r="AN2" s="12" t="s">
        <v>138</v>
      </c>
      <c r="AO2" s="12" t="s">
        <v>123</v>
      </c>
      <c r="AP2" s="12" t="s">
        <v>138</v>
      </c>
      <c r="AQ2" s="12" t="s">
        <v>123</v>
      </c>
      <c r="AR2" s="12" t="s">
        <v>138</v>
      </c>
      <c r="AS2" s="12" t="s">
        <v>123</v>
      </c>
      <c r="AT2" s="12" t="s">
        <v>138</v>
      </c>
      <c r="AU2" s="12" t="s">
        <v>123</v>
      </c>
      <c r="AV2" s="12" t="s">
        <v>138</v>
      </c>
      <c r="AW2" s="12" t="s">
        <v>123</v>
      </c>
      <c r="AX2" s="12" t="s">
        <v>138</v>
      </c>
      <c r="AY2" s="12" t="s">
        <v>123</v>
      </c>
      <c r="AZ2" s="12" t="s">
        <v>138</v>
      </c>
      <c r="BA2" s="12" t="s">
        <v>123</v>
      </c>
      <c r="BB2" s="12" t="s">
        <v>138</v>
      </c>
      <c r="BC2" s="12" t="s">
        <v>123</v>
      </c>
      <c r="BD2" s="12" t="s">
        <v>138</v>
      </c>
      <c r="BE2" s="12" t="s">
        <v>123</v>
      </c>
      <c r="BF2" s="12" t="s">
        <v>138</v>
      </c>
      <c r="BG2" s="12" t="s">
        <v>123</v>
      </c>
      <c r="BH2" s="12" t="s">
        <v>138</v>
      </c>
      <c r="BI2" s="12" t="s">
        <v>123</v>
      </c>
      <c r="BJ2" s="12" t="s">
        <v>138</v>
      </c>
      <c r="BK2" s="12" t="s">
        <v>123</v>
      </c>
      <c r="BL2" s="12" t="s">
        <v>138</v>
      </c>
      <c r="BM2" s="12" t="s">
        <v>123</v>
      </c>
      <c r="BN2" s="12" t="s">
        <v>138</v>
      </c>
      <c r="BO2" s="12" t="s">
        <v>123</v>
      </c>
      <c r="BP2" s="12" t="s">
        <v>138</v>
      </c>
      <c r="BQ2" s="12" t="s">
        <v>123</v>
      </c>
      <c r="BR2" s="12" t="s">
        <v>138</v>
      </c>
      <c r="BS2" s="12" t="s">
        <v>123</v>
      </c>
      <c r="BT2" s="12"/>
      <c r="BU2" s="12"/>
    </row>
    <row r="3" spans="1:73" x14ac:dyDescent="0.25">
      <c r="A3" s="12" t="s">
        <v>118</v>
      </c>
      <c r="B3" s="12">
        <v>2</v>
      </c>
      <c r="C3" s="12">
        <v>3</v>
      </c>
      <c r="D3" s="12">
        <v>16</v>
      </c>
      <c r="E3" s="12">
        <v>18</v>
      </c>
      <c r="F3" s="12">
        <v>60</v>
      </c>
      <c r="G3" s="12">
        <v>70</v>
      </c>
      <c r="H3" s="12">
        <v>10</v>
      </c>
      <c r="I3" s="12">
        <v>10</v>
      </c>
      <c r="J3" s="12">
        <v>40</v>
      </c>
      <c r="K3" s="12">
        <v>50</v>
      </c>
      <c r="L3" s="12">
        <v>35</v>
      </c>
      <c r="M3" s="12">
        <v>40</v>
      </c>
      <c r="N3" s="12">
        <v>15</v>
      </c>
      <c r="O3" s="12">
        <v>15</v>
      </c>
      <c r="P3" s="12">
        <v>1</v>
      </c>
      <c r="Q3" s="12">
        <v>1</v>
      </c>
      <c r="V3" s="12">
        <v>5</v>
      </c>
      <c r="W3" s="12">
        <v>5</v>
      </c>
      <c r="AB3" s="12">
        <v>15</v>
      </c>
      <c r="AC3" s="12">
        <v>15</v>
      </c>
      <c r="AD3" s="12">
        <v>25</v>
      </c>
      <c r="AE3" s="12">
        <v>30</v>
      </c>
      <c r="AL3" s="12">
        <v>3</v>
      </c>
      <c r="AM3" s="12">
        <v>3</v>
      </c>
      <c r="AN3" s="12">
        <v>8</v>
      </c>
      <c r="AO3" s="12">
        <v>8</v>
      </c>
      <c r="AP3" s="12">
        <v>8</v>
      </c>
      <c r="AQ3" s="12">
        <v>10</v>
      </c>
      <c r="AR3" s="12">
        <v>7</v>
      </c>
      <c r="AS3" s="12">
        <v>7</v>
      </c>
      <c r="AT3" s="12">
        <v>40</v>
      </c>
      <c r="AU3" s="12">
        <v>40</v>
      </c>
      <c r="AV3" s="12">
        <v>7</v>
      </c>
      <c r="AW3" s="12">
        <v>7</v>
      </c>
      <c r="AX3" s="12">
        <v>3</v>
      </c>
      <c r="AY3" s="12">
        <v>4</v>
      </c>
      <c r="BB3" s="12">
        <v>5</v>
      </c>
      <c r="BC3" s="12">
        <v>5</v>
      </c>
      <c r="BF3" s="12">
        <v>0</v>
      </c>
      <c r="BG3" s="12">
        <v>1</v>
      </c>
      <c r="BH3" s="12">
        <v>5</v>
      </c>
      <c r="BI3" s="12">
        <v>7</v>
      </c>
      <c r="BJ3" s="12">
        <v>3</v>
      </c>
      <c r="BK3" s="12">
        <v>3</v>
      </c>
      <c r="BL3" s="12">
        <v>4</v>
      </c>
      <c r="BM3" s="12">
        <v>4</v>
      </c>
      <c r="BN3" s="12">
        <v>61</v>
      </c>
      <c r="BO3" s="12">
        <v>61</v>
      </c>
      <c r="BT3" s="12">
        <f>SUM(B3,D3,F3,H3,J3,L3,N3,P3,R3,T3,V3,X3, Z3,AB3,AD3,AF3,AH3,AJ3,AL3,AN3,AP3,AR3,AT3,AV3,AX3,AZ3,BB3,BD3,BF3,BH3,BJ3,BL3,BN3,BP3,BR3)</f>
        <v>378</v>
      </c>
      <c r="BU3" s="12">
        <f>SUM(C3,E3,G3,I3,K3,M3,O3,Q3,S3,U3,W3,Y3, AA3,AC3,AE3,AG3,AI3,AK3,AM3,AO3,AQ3,AS3,AU3,AW3,AY3,BA3,BC3,BE3,BG3,BI3,BK3,BM3,BO3,BQ3,BS3)</f>
        <v>417</v>
      </c>
    </row>
    <row r="4" spans="1:73" x14ac:dyDescent="0.25">
      <c r="A4" s="12" t="s">
        <v>130</v>
      </c>
      <c r="F4" s="12">
        <v>4</v>
      </c>
      <c r="G4" s="12">
        <v>6</v>
      </c>
      <c r="H4" s="12">
        <v>12</v>
      </c>
      <c r="I4" s="12">
        <v>14</v>
      </c>
      <c r="J4" s="12">
        <v>2</v>
      </c>
      <c r="K4" s="12">
        <v>3</v>
      </c>
      <c r="AB4" s="12">
        <v>2</v>
      </c>
      <c r="AC4" s="12">
        <v>2</v>
      </c>
      <c r="BN4" s="12">
        <v>15</v>
      </c>
      <c r="BO4" s="12">
        <v>15</v>
      </c>
      <c r="BT4" s="12">
        <f t="shared" ref="BT4:BT7" si="0">SUM(B4,D4,F4,H4,J4,L4,N4,P4,R4,T4,V4,X4, Z4,AB4,AD4,AF4,AH4,AJ4,AL4,AN4,AP4,AR4,AT4,AV4,AX4,AZ4,BB4,BD4,BF4,BH4,BJ4,BL4,BN4,BP4,BR4)</f>
        <v>35</v>
      </c>
      <c r="BU4" s="12">
        <f t="shared" ref="BU4:BU7" si="1">SUM(C4,E4,G4,I4,K4,M4,O4,Q4,S4,U4,W4,Y4, AA4,AC4,AE4,AG4,AI4,AK4,AM4,AO4,AQ4,AS4,AU4,AW4,AY4,BA4,BC4,BE4,BG4,BI4,BK4,BM4,BO4,BQ4,BS4)</f>
        <v>40</v>
      </c>
    </row>
    <row r="5" spans="1:73" x14ac:dyDescent="0.25">
      <c r="A5" s="12" t="s">
        <v>131</v>
      </c>
      <c r="D5" s="12">
        <v>0</v>
      </c>
      <c r="E5" s="12">
        <v>3</v>
      </c>
      <c r="F5" s="12">
        <v>10</v>
      </c>
      <c r="G5" s="12">
        <v>20</v>
      </c>
      <c r="H5" s="12">
        <v>18</v>
      </c>
      <c r="I5" s="12">
        <v>20</v>
      </c>
      <c r="J5" s="12">
        <v>10</v>
      </c>
      <c r="K5" s="12">
        <v>15</v>
      </c>
      <c r="L5" s="12">
        <v>20</v>
      </c>
      <c r="M5" s="12">
        <v>30</v>
      </c>
      <c r="P5" s="12">
        <v>0</v>
      </c>
      <c r="Q5" s="12">
        <v>1</v>
      </c>
      <c r="V5" s="12">
        <v>3</v>
      </c>
      <c r="W5" s="12">
        <v>6</v>
      </c>
      <c r="AB5" s="12">
        <v>6</v>
      </c>
      <c r="AC5" s="12">
        <v>6</v>
      </c>
      <c r="AD5" s="12">
        <v>0</v>
      </c>
      <c r="AE5" s="12">
        <v>5</v>
      </c>
      <c r="AJ5" s="12">
        <v>28</v>
      </c>
      <c r="AK5" s="12">
        <v>28</v>
      </c>
      <c r="AN5" s="12">
        <v>20</v>
      </c>
      <c r="AO5" s="12">
        <v>20</v>
      </c>
      <c r="AX5" s="12">
        <v>5</v>
      </c>
      <c r="AY5" s="12">
        <v>6</v>
      </c>
      <c r="AZ5" s="12">
        <v>30</v>
      </c>
      <c r="BA5" s="12">
        <v>30</v>
      </c>
      <c r="BF5" s="12">
        <v>8</v>
      </c>
      <c r="BG5" s="12">
        <v>10</v>
      </c>
      <c r="BN5" s="12">
        <v>15</v>
      </c>
      <c r="BO5" s="12">
        <v>15</v>
      </c>
      <c r="BP5" s="12">
        <v>2</v>
      </c>
      <c r="BQ5" s="12">
        <v>4</v>
      </c>
      <c r="BT5" s="12">
        <f t="shared" si="0"/>
        <v>175</v>
      </c>
      <c r="BU5" s="12">
        <f t="shared" si="1"/>
        <v>219</v>
      </c>
    </row>
    <row r="6" spans="1:73" x14ac:dyDescent="0.25">
      <c r="A6" s="12" t="s">
        <v>132</v>
      </c>
      <c r="F6" s="12">
        <v>10</v>
      </c>
      <c r="G6" s="12">
        <v>13</v>
      </c>
      <c r="H6" s="12">
        <v>10</v>
      </c>
      <c r="I6" s="12">
        <v>11</v>
      </c>
      <c r="P6" s="12">
        <v>0</v>
      </c>
      <c r="Q6" s="12">
        <v>1</v>
      </c>
      <c r="V6" s="12">
        <v>4</v>
      </c>
      <c r="W6" s="12">
        <v>4</v>
      </c>
      <c r="AB6" s="12">
        <v>1</v>
      </c>
      <c r="AC6" s="12">
        <v>1</v>
      </c>
      <c r="AD6" s="12">
        <v>0</v>
      </c>
      <c r="AE6" s="12">
        <v>2</v>
      </c>
      <c r="AJ6" s="12">
        <v>15</v>
      </c>
      <c r="AK6" s="12">
        <v>15</v>
      </c>
      <c r="BF6" s="12">
        <v>4</v>
      </c>
      <c r="BG6" s="12">
        <v>6</v>
      </c>
      <c r="BN6" s="12">
        <v>4</v>
      </c>
      <c r="BO6" s="12">
        <v>5</v>
      </c>
      <c r="BP6" s="12">
        <v>0</v>
      </c>
      <c r="BQ6" s="12">
        <v>1</v>
      </c>
      <c r="BT6" s="12">
        <f t="shared" si="0"/>
        <v>48</v>
      </c>
      <c r="BU6" s="12">
        <f t="shared" si="1"/>
        <v>59</v>
      </c>
    </row>
    <row r="7" spans="1:73" x14ac:dyDescent="0.25">
      <c r="A7" s="12" t="s">
        <v>133</v>
      </c>
      <c r="J7" s="12">
        <v>10</v>
      </c>
      <c r="K7" s="12">
        <v>10</v>
      </c>
      <c r="P7" s="12">
        <v>1</v>
      </c>
      <c r="Q7" s="12">
        <v>1</v>
      </c>
      <c r="X7" s="12" t="s">
        <v>810</v>
      </c>
      <c r="AB7" s="12">
        <v>2</v>
      </c>
      <c r="AC7" s="12">
        <v>2</v>
      </c>
      <c r="AF7" s="12">
        <v>0</v>
      </c>
      <c r="AG7" s="12">
        <v>2</v>
      </c>
      <c r="AH7" s="12">
        <v>14</v>
      </c>
      <c r="AI7" s="12">
        <v>15</v>
      </c>
      <c r="AJ7" s="12">
        <v>12</v>
      </c>
      <c r="AK7" s="12">
        <v>12</v>
      </c>
      <c r="BR7" s="12">
        <v>2</v>
      </c>
      <c r="BS7" s="12">
        <v>2</v>
      </c>
      <c r="BT7" s="12">
        <f t="shared" si="0"/>
        <v>41</v>
      </c>
      <c r="BU7" s="12">
        <f t="shared" si="1"/>
        <v>44</v>
      </c>
    </row>
    <row r="8" spans="1:73" x14ac:dyDescent="0.25">
      <c r="A8" s="12" t="s">
        <v>134</v>
      </c>
      <c r="BT8" s="12">
        <f t="shared" ref="BT8:BT12" si="2">SUM(B8,D8,F8,H8,J8,L8,N8,P8,R8,T8,V8,X8, Z8,AB8,AD8,AF8,AH8,AJ8,AL8,AN8,AP8,AR8,AT8,AV8,AX8,AZ8,BB8,BD8,BF8,BH8,BJ8,BL8,BN8,BP8,BR8)</f>
        <v>0</v>
      </c>
      <c r="BU8" s="12">
        <f t="shared" ref="BU8:BU12" si="3">SUM(C8,E8,G8,I8,K8,M8,O8,Q8,S8,U8,W8,Y8, AA8,AC8,AE8,AG8,AI8,AK8,AM8,AO8,AQ8,AS8,AU8,AW8,AY8,BA8,BC8,BE8,BG8,BI8,BK8,BM8,BO8,BQ8,BS8)</f>
        <v>0</v>
      </c>
    </row>
    <row r="9" spans="1:73" x14ac:dyDescent="0.25">
      <c r="A9" s="12" t="s">
        <v>137</v>
      </c>
      <c r="F9" s="12">
        <v>1</v>
      </c>
      <c r="G9" s="12">
        <v>2</v>
      </c>
      <c r="AB9" s="12">
        <v>1</v>
      </c>
      <c r="AC9" s="12">
        <v>2</v>
      </c>
      <c r="AJ9" s="12">
        <v>6</v>
      </c>
      <c r="AK9" s="12">
        <v>6</v>
      </c>
      <c r="BN9" s="12">
        <v>3</v>
      </c>
      <c r="BO9" s="12">
        <v>4</v>
      </c>
      <c r="BT9" s="12">
        <f t="shared" si="2"/>
        <v>11</v>
      </c>
      <c r="BU9" s="12">
        <f t="shared" si="3"/>
        <v>14</v>
      </c>
    </row>
    <row r="10" spans="1:73" s="5" customFormat="1" x14ac:dyDescent="0.25">
      <c r="A10" s="5" t="s">
        <v>149</v>
      </c>
      <c r="P10" s="5">
        <v>57</v>
      </c>
      <c r="Q10" s="5">
        <v>57</v>
      </c>
      <c r="AN10" s="5">
        <v>2</v>
      </c>
      <c r="AO10" s="5">
        <v>4</v>
      </c>
      <c r="AZ10" s="5">
        <v>87</v>
      </c>
      <c r="BA10" s="5">
        <v>87</v>
      </c>
      <c r="BT10" s="5">
        <f t="shared" si="2"/>
        <v>146</v>
      </c>
      <c r="BU10" s="5">
        <f t="shared" si="3"/>
        <v>148</v>
      </c>
    </row>
    <row r="11" spans="1:73" s="5" customFormat="1" x14ac:dyDescent="0.25">
      <c r="A11" s="5" t="s">
        <v>20</v>
      </c>
      <c r="F11" s="5">
        <v>13</v>
      </c>
      <c r="G11" s="5">
        <v>15</v>
      </c>
      <c r="H11" s="5" t="s">
        <v>783</v>
      </c>
      <c r="I11" s="5" t="s">
        <v>783</v>
      </c>
      <c r="J11" s="5">
        <v>40</v>
      </c>
      <c r="K11" s="5">
        <v>60</v>
      </c>
      <c r="L11" s="5">
        <v>10</v>
      </c>
      <c r="M11" s="5">
        <v>20</v>
      </c>
      <c r="P11" s="5">
        <v>15</v>
      </c>
      <c r="Q11" s="5">
        <v>15</v>
      </c>
      <c r="V11" s="5">
        <v>10</v>
      </c>
      <c r="W11" s="5">
        <v>12</v>
      </c>
      <c r="AJ11" s="5">
        <v>7</v>
      </c>
      <c r="AK11" s="5">
        <v>7</v>
      </c>
      <c r="AN11" s="5">
        <v>40</v>
      </c>
      <c r="AO11" s="5">
        <v>50</v>
      </c>
      <c r="BN11" s="5">
        <v>20</v>
      </c>
      <c r="BO11" s="5">
        <v>20</v>
      </c>
      <c r="BT11" s="5">
        <f t="shared" si="2"/>
        <v>155</v>
      </c>
      <c r="BU11" s="5">
        <f t="shared" si="3"/>
        <v>199</v>
      </c>
    </row>
    <row r="12" spans="1:73" x14ac:dyDescent="0.25">
      <c r="A12" s="12" t="s">
        <v>637</v>
      </c>
      <c r="BT12" s="12">
        <f t="shared" si="2"/>
        <v>0</v>
      </c>
      <c r="BU12" s="12">
        <f t="shared" si="3"/>
        <v>0</v>
      </c>
    </row>
  </sheetData>
  <mergeCells count="35">
    <mergeCell ref="AT1:AU1"/>
    <mergeCell ref="BD1:BE1"/>
    <mergeCell ref="BF1:BG1"/>
    <mergeCell ref="BR1:BS1"/>
    <mergeCell ref="BJ1:BK1"/>
    <mergeCell ref="BL1:BM1"/>
    <mergeCell ref="BN1:BO1"/>
    <mergeCell ref="BP1:BQ1"/>
    <mergeCell ref="BH1:BI1"/>
    <mergeCell ref="AX1:AY1"/>
    <mergeCell ref="AZ1:BA1"/>
    <mergeCell ref="BB1:BC1"/>
    <mergeCell ref="AV1:AW1"/>
    <mergeCell ref="AJ1:AK1"/>
    <mergeCell ref="AL1:AM1"/>
    <mergeCell ref="AN1:AO1"/>
    <mergeCell ref="AP1:AQ1"/>
    <mergeCell ref="AR1:AS1"/>
    <mergeCell ref="Z1:AA1"/>
    <mergeCell ref="AB1:AC1"/>
    <mergeCell ref="AD1:AE1"/>
    <mergeCell ref="AF1:AG1"/>
    <mergeCell ref="AH1:AI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honeticPr fontId="3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S12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M1"/>
    </sheetView>
  </sheetViews>
  <sheetFormatPr defaultColWidth="8.85546875" defaultRowHeight="15" x14ac:dyDescent="0.25"/>
  <cols>
    <col min="1" max="1" width="25" style="12" customWidth="1"/>
    <col min="2" max="31" width="5.7109375" style="12" customWidth="1"/>
    <col min="32" max="69" width="5.42578125" style="12" customWidth="1"/>
    <col min="70" max="71" width="7.85546875" style="12" customWidth="1"/>
    <col min="72" max="16384" width="8.85546875" style="12"/>
  </cols>
  <sheetData>
    <row r="1" spans="1:71" s="2" customFormat="1" ht="47.25" customHeight="1" x14ac:dyDescent="0.25">
      <c r="A1" s="2" t="s">
        <v>117</v>
      </c>
      <c r="B1" s="58" t="s">
        <v>455</v>
      </c>
      <c r="C1" s="58"/>
      <c r="D1" s="58" t="s">
        <v>445</v>
      </c>
      <c r="E1" s="58"/>
      <c r="F1" s="58" t="s">
        <v>462</v>
      </c>
      <c r="G1" s="58"/>
      <c r="H1" s="58" t="s">
        <v>450</v>
      </c>
      <c r="I1" s="58"/>
      <c r="J1" s="58" t="s">
        <v>702</v>
      </c>
      <c r="K1" s="58"/>
      <c r="L1" s="58" t="s">
        <v>703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2" t="s">
        <v>141</v>
      </c>
      <c r="BS1" s="2" t="s">
        <v>142</v>
      </c>
    </row>
    <row r="2" spans="1:71" s="2" customFormat="1" x14ac:dyDescent="0.25">
      <c r="B2" s="12" t="s">
        <v>138</v>
      </c>
      <c r="C2" s="12" t="s">
        <v>123</v>
      </c>
      <c r="D2" s="12" t="s">
        <v>138</v>
      </c>
      <c r="E2" s="12" t="s">
        <v>123</v>
      </c>
      <c r="F2" s="12" t="s">
        <v>138</v>
      </c>
      <c r="G2" s="12" t="s">
        <v>123</v>
      </c>
      <c r="H2" s="12" t="s">
        <v>138</v>
      </c>
      <c r="I2" s="12" t="s">
        <v>123</v>
      </c>
      <c r="J2" s="12" t="s">
        <v>138</v>
      </c>
      <c r="K2" s="12" t="s">
        <v>123</v>
      </c>
      <c r="L2" s="12" t="s">
        <v>138</v>
      </c>
      <c r="M2" s="12" t="s">
        <v>123</v>
      </c>
      <c r="N2" s="12" t="s">
        <v>138</v>
      </c>
      <c r="O2" s="12" t="s">
        <v>123</v>
      </c>
      <c r="P2" s="12" t="s">
        <v>138</v>
      </c>
      <c r="Q2" s="12" t="s">
        <v>123</v>
      </c>
      <c r="R2" s="12" t="s">
        <v>138</v>
      </c>
      <c r="S2" s="12" t="s">
        <v>123</v>
      </c>
      <c r="T2" s="12" t="s">
        <v>138</v>
      </c>
      <c r="U2" s="12" t="s">
        <v>123</v>
      </c>
      <c r="V2" s="12" t="s">
        <v>138</v>
      </c>
      <c r="W2" s="12" t="s">
        <v>123</v>
      </c>
      <c r="X2" s="12" t="s">
        <v>138</v>
      </c>
      <c r="Y2" s="12" t="s">
        <v>123</v>
      </c>
      <c r="Z2" s="12" t="s">
        <v>138</v>
      </c>
      <c r="AA2" s="12" t="s">
        <v>123</v>
      </c>
      <c r="AB2" s="12" t="s">
        <v>138</v>
      </c>
      <c r="AC2" s="12" t="s">
        <v>123</v>
      </c>
      <c r="AD2" s="12" t="s">
        <v>138</v>
      </c>
      <c r="AE2" s="12" t="s">
        <v>123</v>
      </c>
      <c r="AF2" s="12" t="s">
        <v>138</v>
      </c>
      <c r="AG2" s="12" t="s">
        <v>123</v>
      </c>
      <c r="AH2" s="12" t="s">
        <v>138</v>
      </c>
      <c r="AI2" s="12" t="s">
        <v>123</v>
      </c>
      <c r="AJ2" s="12" t="s">
        <v>138</v>
      </c>
      <c r="AK2" s="12" t="s">
        <v>123</v>
      </c>
      <c r="AL2" s="12" t="s">
        <v>138</v>
      </c>
      <c r="AM2" s="12" t="s">
        <v>123</v>
      </c>
      <c r="AN2" s="12" t="s">
        <v>138</v>
      </c>
      <c r="AO2" s="12" t="s">
        <v>123</v>
      </c>
      <c r="AP2" s="12" t="s">
        <v>138</v>
      </c>
      <c r="AQ2" s="12" t="s">
        <v>123</v>
      </c>
      <c r="AR2" s="12" t="s">
        <v>138</v>
      </c>
      <c r="AS2" s="12" t="s">
        <v>123</v>
      </c>
      <c r="AT2" s="12" t="s">
        <v>138</v>
      </c>
      <c r="AU2" s="12" t="s">
        <v>123</v>
      </c>
      <c r="AV2" s="12" t="s">
        <v>138</v>
      </c>
      <c r="AW2" s="12" t="s">
        <v>123</v>
      </c>
      <c r="AX2" s="12" t="s">
        <v>138</v>
      </c>
      <c r="AY2" s="12" t="s">
        <v>123</v>
      </c>
      <c r="AZ2" s="12" t="s">
        <v>138</v>
      </c>
      <c r="BA2" s="12" t="s">
        <v>123</v>
      </c>
      <c r="BB2" s="12" t="s">
        <v>138</v>
      </c>
      <c r="BC2" s="12" t="s">
        <v>123</v>
      </c>
      <c r="BD2" s="12" t="s">
        <v>138</v>
      </c>
      <c r="BE2" s="12" t="s">
        <v>123</v>
      </c>
      <c r="BF2" s="12" t="s">
        <v>138</v>
      </c>
      <c r="BG2" s="12" t="s">
        <v>123</v>
      </c>
      <c r="BH2" s="12" t="s">
        <v>138</v>
      </c>
      <c r="BI2" s="12" t="s">
        <v>123</v>
      </c>
      <c r="BJ2" s="12" t="s">
        <v>138</v>
      </c>
      <c r="BK2" s="12" t="s">
        <v>123</v>
      </c>
      <c r="BL2" s="12" t="s">
        <v>138</v>
      </c>
      <c r="BM2" s="12" t="s">
        <v>123</v>
      </c>
      <c r="BN2" s="12" t="s">
        <v>138</v>
      </c>
      <c r="BO2" s="12" t="s">
        <v>123</v>
      </c>
      <c r="BP2" s="12" t="s">
        <v>138</v>
      </c>
      <c r="BQ2" s="12" t="s">
        <v>123</v>
      </c>
      <c r="BR2" s="12"/>
      <c r="BS2" s="12"/>
    </row>
    <row r="3" spans="1:71" x14ac:dyDescent="0.25">
      <c r="A3" s="12" t="s">
        <v>118</v>
      </c>
      <c r="B3" s="12">
        <v>9</v>
      </c>
      <c r="C3" s="12">
        <v>9</v>
      </c>
      <c r="D3" s="12">
        <v>9</v>
      </c>
      <c r="E3" s="12">
        <v>9</v>
      </c>
      <c r="F3" s="12">
        <v>75</v>
      </c>
      <c r="G3" s="12">
        <v>85</v>
      </c>
      <c r="H3" s="12">
        <v>6</v>
      </c>
      <c r="I3" s="12">
        <v>6</v>
      </c>
      <c r="J3" s="12">
        <v>7</v>
      </c>
      <c r="K3" s="12">
        <v>7</v>
      </c>
      <c r="L3" s="12">
        <v>18</v>
      </c>
      <c r="M3" s="12">
        <v>18</v>
      </c>
      <c r="BR3" s="12">
        <f>SUM(B3,D3,F3,H3,J3,L3,N3,P3,R3,T3,V3,X3, Z3,AB3,AD3,AF3,AH3,AJ3,AL3,AN3,AP3,AR3,AT3,AV3,AX3,AZ3,BB3,BD3,BF3,BH3,BJ3,BL3,BN3,BP3)</f>
        <v>124</v>
      </c>
      <c r="BS3" s="12">
        <f>SUM(C3,E3,G3,I3,K3,M3,O3,Q3,S3,U3,W3,Y3, AA3,AC3,AE3,AG3,AI3,AK3,AM3,AO3,AQ3,AS3,AU3,AW3,AY3,BA3,BC3,BE3,BG3,BI3,BK3,BM3,BO3,BQ3)</f>
        <v>134</v>
      </c>
    </row>
    <row r="4" spans="1:71" x14ac:dyDescent="0.25">
      <c r="A4" s="12" t="s">
        <v>130</v>
      </c>
      <c r="B4" s="12">
        <v>8</v>
      </c>
      <c r="C4" s="12">
        <v>8</v>
      </c>
      <c r="F4" s="12">
        <v>110</v>
      </c>
      <c r="G4" s="12">
        <v>120</v>
      </c>
      <c r="BR4" s="12">
        <f t="shared" ref="BR4:BS12" si="0">SUM(B4,D4,F4,H4,J4,L4,N4,P4,R4,T4,V4,X4, Z4,AB4,AD4,AF4,AH4,AJ4,AL4,AN4,AP4,AR4,AT4,AV4,AX4,AZ4,BB4,BD4,BF4,BH4,BJ4,BL4,BN4,BP4)</f>
        <v>118</v>
      </c>
      <c r="BS4" s="12">
        <f t="shared" si="0"/>
        <v>128</v>
      </c>
    </row>
    <row r="5" spans="1:71" x14ac:dyDescent="0.25">
      <c r="A5" s="12" t="s">
        <v>131</v>
      </c>
      <c r="B5" s="12">
        <v>10</v>
      </c>
      <c r="C5" s="12">
        <v>10</v>
      </c>
      <c r="F5" s="12">
        <v>25</v>
      </c>
      <c r="G5" s="12">
        <v>30</v>
      </c>
      <c r="H5" s="35">
        <v>1</v>
      </c>
      <c r="I5" s="35">
        <v>1</v>
      </c>
      <c r="BR5" s="12">
        <f t="shared" si="0"/>
        <v>36</v>
      </c>
      <c r="BS5" s="12">
        <f t="shared" si="0"/>
        <v>41</v>
      </c>
    </row>
    <row r="6" spans="1:71" x14ac:dyDescent="0.25">
      <c r="A6" s="12" t="s">
        <v>132</v>
      </c>
      <c r="B6" s="12">
        <v>4</v>
      </c>
      <c r="C6" s="12">
        <v>4</v>
      </c>
      <c r="F6" s="12">
        <v>20</v>
      </c>
      <c r="G6" s="12">
        <v>25</v>
      </c>
      <c r="BR6" s="12">
        <f t="shared" si="0"/>
        <v>24</v>
      </c>
      <c r="BS6" s="12">
        <f t="shared" si="0"/>
        <v>29</v>
      </c>
    </row>
    <row r="7" spans="1:71" x14ac:dyDescent="0.25">
      <c r="A7" s="12" t="s">
        <v>133</v>
      </c>
      <c r="BR7" s="12">
        <f t="shared" si="0"/>
        <v>0</v>
      </c>
      <c r="BS7" s="12">
        <f t="shared" si="0"/>
        <v>0</v>
      </c>
    </row>
    <row r="8" spans="1:71" x14ac:dyDescent="0.25">
      <c r="A8" s="12" t="s">
        <v>134</v>
      </c>
      <c r="BR8" s="12">
        <f t="shared" si="0"/>
        <v>0</v>
      </c>
      <c r="BS8" s="12">
        <f t="shared" si="0"/>
        <v>0</v>
      </c>
    </row>
    <row r="9" spans="1:71" x14ac:dyDescent="0.25">
      <c r="A9" s="12" t="s">
        <v>137</v>
      </c>
      <c r="BR9" s="12">
        <f t="shared" si="0"/>
        <v>0</v>
      </c>
      <c r="BS9" s="12">
        <f t="shared" si="0"/>
        <v>0</v>
      </c>
    </row>
    <row r="10" spans="1:71" x14ac:dyDescent="0.25">
      <c r="A10" s="12" t="s">
        <v>149</v>
      </c>
      <c r="BR10" s="12">
        <f t="shared" si="0"/>
        <v>0</v>
      </c>
      <c r="BS10" s="12">
        <f t="shared" si="0"/>
        <v>0</v>
      </c>
    </row>
    <row r="11" spans="1:71" x14ac:dyDescent="0.25">
      <c r="A11" s="12" t="s">
        <v>20</v>
      </c>
      <c r="F11" s="12">
        <v>80</v>
      </c>
      <c r="G11" s="12">
        <v>90</v>
      </c>
      <c r="BR11" s="12">
        <f t="shared" si="0"/>
        <v>80</v>
      </c>
      <c r="BS11" s="12">
        <f t="shared" si="0"/>
        <v>90</v>
      </c>
    </row>
    <row r="12" spans="1:71" x14ac:dyDescent="0.25">
      <c r="A12" s="12" t="s">
        <v>637</v>
      </c>
      <c r="BR12" s="12">
        <f t="shared" si="0"/>
        <v>0</v>
      </c>
      <c r="BS12" s="12">
        <f t="shared" si="0"/>
        <v>0</v>
      </c>
    </row>
  </sheetData>
  <mergeCells count="34">
    <mergeCell ref="BJ1:BK1"/>
    <mergeCell ref="BL1:BM1"/>
    <mergeCell ref="BN1:BO1"/>
    <mergeCell ref="BP1:BQ1"/>
    <mergeCell ref="AX1:AY1"/>
    <mergeCell ref="AZ1:BA1"/>
    <mergeCell ref="BB1:BC1"/>
    <mergeCell ref="BD1:BE1"/>
    <mergeCell ref="BF1:BG1"/>
    <mergeCell ref="BH1:BI1"/>
    <mergeCell ref="AV1:A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honeticPr fontId="3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CE15"/>
  <sheetViews>
    <sheetView workbookViewId="0">
      <pane xSplit="1" ySplit="2" topLeftCell="AU3" activePane="bottomRight" state="frozenSplit"/>
      <selection pane="topRight" activeCell="B1" sqref="B1"/>
      <selection pane="bottomLeft" activeCell="A3" sqref="A3"/>
      <selection pane="bottomRight" activeCell="BR3" sqref="BR3:CA12"/>
    </sheetView>
  </sheetViews>
  <sheetFormatPr defaultColWidth="8.85546875" defaultRowHeight="15" x14ac:dyDescent="0.25"/>
  <cols>
    <col min="1" max="1" width="25" style="12" customWidth="1"/>
    <col min="2" max="35" width="5.7109375" style="12" customWidth="1"/>
    <col min="36" max="79" width="5.42578125" style="12" customWidth="1"/>
    <col min="80" max="81" width="5.42578125" style="52" customWidth="1"/>
    <col min="82" max="83" width="7.85546875" style="12" customWidth="1"/>
    <col min="84" max="16384" width="8.85546875" style="12"/>
  </cols>
  <sheetData>
    <row r="1" spans="1:83" s="2" customFormat="1" ht="61.5" customHeight="1" x14ac:dyDescent="0.25">
      <c r="A1" s="2" t="s">
        <v>117</v>
      </c>
      <c r="B1" s="60" t="s">
        <v>722</v>
      </c>
      <c r="C1" s="60"/>
      <c r="D1" s="60" t="s">
        <v>725</v>
      </c>
      <c r="E1" s="60"/>
      <c r="F1" s="60" t="s">
        <v>727</v>
      </c>
      <c r="G1" s="60"/>
      <c r="H1" s="60" t="s">
        <v>44</v>
      </c>
      <c r="I1" s="60"/>
      <c r="J1" s="59" t="s">
        <v>230</v>
      </c>
      <c r="K1" s="59"/>
      <c r="L1" s="59" t="s">
        <v>252</v>
      </c>
      <c r="M1" s="59"/>
      <c r="N1" s="59" t="s">
        <v>43</v>
      </c>
      <c r="O1" s="59"/>
      <c r="P1" s="59" t="s">
        <v>228</v>
      </c>
      <c r="Q1" s="59"/>
      <c r="R1" s="59" t="s">
        <v>238</v>
      </c>
      <c r="S1" s="59"/>
      <c r="T1" s="59" t="s">
        <v>38</v>
      </c>
      <c r="U1" s="59"/>
      <c r="V1" s="59" t="s">
        <v>692</v>
      </c>
      <c r="W1" s="59"/>
      <c r="X1" s="59" t="s">
        <v>47</v>
      </c>
      <c r="Y1" s="59"/>
      <c r="Z1" s="59" t="s">
        <v>39</v>
      </c>
      <c r="AA1" s="59"/>
      <c r="AB1" s="59" t="s">
        <v>234</v>
      </c>
      <c r="AC1" s="59"/>
      <c r="AD1" s="59" t="s">
        <v>245</v>
      </c>
      <c r="AE1" s="59"/>
      <c r="AF1" s="59" t="s">
        <v>235</v>
      </c>
      <c r="AG1" s="59"/>
      <c r="AH1" s="59" t="s">
        <v>236</v>
      </c>
      <c r="AI1" s="59"/>
      <c r="AJ1" s="59" t="s">
        <v>233</v>
      </c>
      <c r="AK1" s="59"/>
      <c r="AL1" s="59" t="s">
        <v>225</v>
      </c>
      <c r="AM1" s="59"/>
      <c r="AN1" s="59" t="s">
        <v>48</v>
      </c>
      <c r="AO1" s="59"/>
      <c r="AP1" s="59" t="s">
        <v>732</v>
      </c>
      <c r="AQ1" s="59"/>
      <c r="AR1" s="59" t="s">
        <v>58</v>
      </c>
      <c r="AS1" s="59"/>
      <c r="AT1" s="59" t="s">
        <v>59</v>
      </c>
      <c r="AU1" s="59"/>
      <c r="AV1" s="59" t="s">
        <v>254</v>
      </c>
      <c r="AW1" s="59"/>
      <c r="AX1" s="59" t="s">
        <v>55</v>
      </c>
      <c r="AY1" s="59"/>
      <c r="AZ1" s="58" t="s">
        <v>247</v>
      </c>
      <c r="BA1" s="58"/>
      <c r="BB1" s="58" t="s">
        <v>51</v>
      </c>
      <c r="BC1" s="58"/>
      <c r="BD1" s="58" t="s">
        <v>52</v>
      </c>
      <c r="BE1" s="58"/>
      <c r="BF1" s="58" t="s">
        <v>53</v>
      </c>
      <c r="BG1" s="58"/>
      <c r="BH1" s="58" t="s">
        <v>253</v>
      </c>
      <c r="BI1" s="58"/>
      <c r="BJ1" s="58" t="s">
        <v>255</v>
      </c>
      <c r="BK1" s="58"/>
      <c r="BL1" s="58" t="s">
        <v>885</v>
      </c>
      <c r="BM1" s="58"/>
      <c r="BN1" s="58" t="s">
        <v>242</v>
      </c>
      <c r="BO1" s="58"/>
      <c r="BP1" s="59" t="s">
        <v>36</v>
      </c>
      <c r="BQ1" s="59"/>
      <c r="BR1" s="58" t="s">
        <v>40</v>
      </c>
      <c r="BS1" s="58"/>
      <c r="BT1" s="58" t="s">
        <v>231</v>
      </c>
      <c r="BU1" s="58"/>
      <c r="BV1" s="58" t="s">
        <v>42</v>
      </c>
      <c r="BW1" s="58"/>
      <c r="BX1" s="58" t="s">
        <v>240</v>
      </c>
      <c r="BY1" s="58"/>
      <c r="BZ1" s="58" t="s">
        <v>659</v>
      </c>
      <c r="CA1" s="58"/>
      <c r="CB1" s="58" t="s">
        <v>243</v>
      </c>
      <c r="CC1" s="58"/>
      <c r="CD1" s="2" t="s">
        <v>141</v>
      </c>
      <c r="CE1" s="2" t="s">
        <v>142</v>
      </c>
    </row>
    <row r="2" spans="1:83" s="2" customFormat="1" x14ac:dyDescent="0.25">
      <c r="B2" s="12" t="s">
        <v>138</v>
      </c>
      <c r="C2" s="12" t="s">
        <v>123</v>
      </c>
      <c r="D2" s="12" t="s">
        <v>138</v>
      </c>
      <c r="E2" s="12" t="s">
        <v>123</v>
      </c>
      <c r="F2" s="12" t="s">
        <v>138</v>
      </c>
      <c r="G2" s="12" t="s">
        <v>123</v>
      </c>
      <c r="H2" s="12" t="s">
        <v>138</v>
      </c>
      <c r="I2" s="12" t="s">
        <v>123</v>
      </c>
      <c r="J2" s="12" t="s">
        <v>138</v>
      </c>
      <c r="K2" s="12" t="s">
        <v>123</v>
      </c>
      <c r="L2" s="12" t="s">
        <v>138</v>
      </c>
      <c r="M2" s="12" t="s">
        <v>123</v>
      </c>
      <c r="N2" s="12" t="s">
        <v>138</v>
      </c>
      <c r="O2" s="12" t="s">
        <v>123</v>
      </c>
      <c r="P2" s="12" t="s">
        <v>138</v>
      </c>
      <c r="Q2" s="12" t="s">
        <v>123</v>
      </c>
      <c r="R2" s="12" t="s">
        <v>138</v>
      </c>
      <c r="S2" s="12" t="s">
        <v>123</v>
      </c>
      <c r="T2" s="12" t="s">
        <v>138</v>
      </c>
      <c r="U2" s="12" t="s">
        <v>123</v>
      </c>
      <c r="V2" s="12" t="s">
        <v>138</v>
      </c>
      <c r="W2" s="12" t="s">
        <v>123</v>
      </c>
      <c r="X2" s="12" t="s">
        <v>138</v>
      </c>
      <c r="Y2" s="12" t="s">
        <v>123</v>
      </c>
      <c r="Z2" s="12" t="s">
        <v>138</v>
      </c>
      <c r="AA2" s="12" t="s">
        <v>123</v>
      </c>
      <c r="AB2" s="12" t="s">
        <v>138</v>
      </c>
      <c r="AC2" s="12" t="s">
        <v>123</v>
      </c>
      <c r="AD2" s="12" t="s">
        <v>138</v>
      </c>
      <c r="AE2" s="12" t="s">
        <v>123</v>
      </c>
      <c r="AF2" s="12" t="s">
        <v>138</v>
      </c>
      <c r="AG2" s="12" t="s">
        <v>123</v>
      </c>
      <c r="AH2" s="12" t="s">
        <v>138</v>
      </c>
      <c r="AI2" s="12" t="s">
        <v>123</v>
      </c>
      <c r="AJ2" s="12" t="s">
        <v>138</v>
      </c>
      <c r="AK2" s="12" t="s">
        <v>123</v>
      </c>
      <c r="AL2" s="12" t="s">
        <v>138</v>
      </c>
      <c r="AM2" s="12" t="s">
        <v>123</v>
      </c>
      <c r="AN2" s="12" t="s">
        <v>138</v>
      </c>
      <c r="AO2" s="12" t="s">
        <v>123</v>
      </c>
      <c r="AP2" s="12" t="s">
        <v>138</v>
      </c>
      <c r="AQ2" s="12" t="s">
        <v>123</v>
      </c>
      <c r="AR2" s="12" t="s">
        <v>138</v>
      </c>
      <c r="AS2" s="12" t="s">
        <v>123</v>
      </c>
      <c r="AT2" s="12" t="s">
        <v>138</v>
      </c>
      <c r="AU2" s="12" t="s">
        <v>123</v>
      </c>
      <c r="AV2" s="12" t="s">
        <v>138</v>
      </c>
      <c r="AW2" s="12" t="s">
        <v>123</v>
      </c>
      <c r="AX2" s="12" t="s">
        <v>138</v>
      </c>
      <c r="AY2" s="12" t="s">
        <v>123</v>
      </c>
      <c r="AZ2" s="12" t="s">
        <v>138</v>
      </c>
      <c r="BA2" s="12" t="s">
        <v>123</v>
      </c>
      <c r="BB2" s="12" t="s">
        <v>138</v>
      </c>
      <c r="BC2" s="12" t="s">
        <v>123</v>
      </c>
      <c r="BD2" s="12" t="s">
        <v>138</v>
      </c>
      <c r="BE2" s="12" t="s">
        <v>123</v>
      </c>
      <c r="BF2" s="12" t="s">
        <v>138</v>
      </c>
      <c r="BG2" s="12" t="s">
        <v>123</v>
      </c>
      <c r="BH2" s="12" t="s">
        <v>138</v>
      </c>
      <c r="BI2" s="12" t="s">
        <v>123</v>
      </c>
      <c r="BJ2" s="12" t="s">
        <v>138</v>
      </c>
      <c r="BK2" s="12" t="s">
        <v>123</v>
      </c>
      <c r="BL2" s="12" t="s">
        <v>138</v>
      </c>
      <c r="BM2" s="12" t="s">
        <v>123</v>
      </c>
      <c r="BN2" s="12" t="s">
        <v>138</v>
      </c>
      <c r="BO2" s="12" t="s">
        <v>123</v>
      </c>
      <c r="BP2" s="12" t="s">
        <v>138</v>
      </c>
      <c r="BQ2" s="12" t="s">
        <v>123</v>
      </c>
      <c r="BR2" s="12" t="s">
        <v>138</v>
      </c>
      <c r="BS2" s="12" t="s">
        <v>123</v>
      </c>
      <c r="BT2" s="12" t="s">
        <v>138</v>
      </c>
      <c r="BU2" s="12" t="s">
        <v>123</v>
      </c>
      <c r="BV2" s="12" t="s">
        <v>138</v>
      </c>
      <c r="BW2" s="12" t="s">
        <v>123</v>
      </c>
      <c r="BX2" s="12"/>
      <c r="BY2" s="12"/>
      <c r="BZ2" s="12"/>
      <c r="CA2" s="12"/>
      <c r="CB2" s="52"/>
      <c r="CC2" s="52"/>
      <c r="CD2" s="12"/>
      <c r="CE2" s="12"/>
    </row>
    <row r="3" spans="1:83" x14ac:dyDescent="0.25">
      <c r="A3" s="12" t="s">
        <v>118</v>
      </c>
      <c r="B3" s="12">
        <v>2</v>
      </c>
      <c r="C3" s="12">
        <v>2</v>
      </c>
      <c r="F3" s="12">
        <v>95</v>
      </c>
      <c r="G3" s="12">
        <v>95</v>
      </c>
      <c r="H3" s="12">
        <v>85</v>
      </c>
      <c r="I3" s="12">
        <v>85</v>
      </c>
      <c r="L3" s="12">
        <v>7</v>
      </c>
      <c r="M3" s="12">
        <v>7</v>
      </c>
      <c r="P3" s="12">
        <v>18</v>
      </c>
      <c r="Q3" s="12">
        <v>18</v>
      </c>
      <c r="R3" s="12">
        <v>16</v>
      </c>
      <c r="S3" s="12">
        <v>16</v>
      </c>
      <c r="V3" s="5"/>
      <c r="W3" s="5"/>
      <c r="X3" s="5">
        <v>12</v>
      </c>
      <c r="Y3" s="5">
        <v>12</v>
      </c>
      <c r="AD3" s="12">
        <v>3</v>
      </c>
      <c r="AE3" s="12">
        <v>3</v>
      </c>
      <c r="AF3" s="12">
        <v>0</v>
      </c>
      <c r="AG3" s="12">
        <v>0</v>
      </c>
      <c r="AH3" s="12">
        <v>18</v>
      </c>
      <c r="AI3" s="12">
        <v>18</v>
      </c>
      <c r="AJ3" s="12">
        <v>0</v>
      </c>
      <c r="AK3" s="12">
        <v>0</v>
      </c>
      <c r="AL3" s="12">
        <v>60</v>
      </c>
      <c r="AM3" s="12">
        <v>60</v>
      </c>
      <c r="AN3" s="12">
        <v>2</v>
      </c>
      <c r="AO3" s="12">
        <v>2</v>
      </c>
      <c r="AP3" s="12">
        <v>48</v>
      </c>
      <c r="AQ3" s="12">
        <v>48</v>
      </c>
      <c r="AV3" s="12">
        <v>1</v>
      </c>
      <c r="AW3" s="12">
        <v>2</v>
      </c>
      <c r="AX3" s="12">
        <v>100</v>
      </c>
      <c r="AY3" s="12">
        <v>100</v>
      </c>
      <c r="BB3" s="12">
        <v>2</v>
      </c>
      <c r="BC3" s="12">
        <v>2</v>
      </c>
      <c r="BD3" s="12">
        <v>3</v>
      </c>
      <c r="BE3" s="12">
        <v>4</v>
      </c>
      <c r="BH3" s="12">
        <v>10</v>
      </c>
      <c r="BI3" s="12">
        <v>10</v>
      </c>
      <c r="BJ3" s="12">
        <v>96</v>
      </c>
      <c r="BK3" s="12">
        <v>96</v>
      </c>
      <c r="BL3" s="12">
        <v>2</v>
      </c>
      <c r="BM3" s="12">
        <v>3</v>
      </c>
      <c r="BN3" s="12">
        <v>0</v>
      </c>
      <c r="BO3" s="12">
        <v>0</v>
      </c>
      <c r="BP3" s="12">
        <v>50</v>
      </c>
      <c r="BQ3" s="12">
        <v>60</v>
      </c>
      <c r="BR3" s="12">
        <v>0</v>
      </c>
      <c r="BS3" s="12">
        <v>0</v>
      </c>
      <c r="BT3" s="12">
        <v>0</v>
      </c>
      <c r="BU3" s="12">
        <v>0</v>
      </c>
      <c r="BV3" s="12">
        <v>0</v>
      </c>
      <c r="BW3" s="12">
        <v>0</v>
      </c>
      <c r="BX3" s="12">
        <v>0</v>
      </c>
      <c r="BY3" s="12">
        <v>0</v>
      </c>
      <c r="BZ3" s="12">
        <v>0</v>
      </c>
      <c r="CA3" s="12">
        <v>0</v>
      </c>
      <c r="CD3" s="12">
        <f>SUM(B3,D3,F3,H3,J3,L3,N3,P3,R3,T3,Z3,AB3, AD3,AF3,AH3,AJ3,AL3,AP3,AR3,AT3,AV3,AX3,AZ3,BB3,BD3,BF3,BH3,BJ3,BL3,BN3,BP3,BR3,BT3,BV3,X3,AN3,V3,BX3,BZ3,CB3)</f>
        <v>630</v>
      </c>
      <c r="CE3" s="52">
        <f>SUM(C3,E3,G3,I3,K3,M3,O3,Q3,S3,U3,AA3,AC3, AE3,AG3,AI3,AK3,AM3,AQ3,AS3,AU3,AW3,AY3,BA3,BC3,BE3,BG3,BI3,BK3,BM3,BO3,BQ3,BS3,BU3,BW3,Y3,AO3,W3,BY3,CA3,CC3)</f>
        <v>643</v>
      </c>
    </row>
    <row r="4" spans="1:83" x14ac:dyDescent="0.25">
      <c r="A4" s="12" t="s">
        <v>130</v>
      </c>
      <c r="F4" s="12">
        <v>12</v>
      </c>
      <c r="G4" s="12">
        <v>12</v>
      </c>
      <c r="H4" s="12">
        <v>25</v>
      </c>
      <c r="I4" s="12">
        <v>25</v>
      </c>
      <c r="L4" s="12">
        <v>1</v>
      </c>
      <c r="M4" s="12">
        <v>1</v>
      </c>
      <c r="P4" s="12">
        <v>15</v>
      </c>
      <c r="Q4" s="12">
        <v>15</v>
      </c>
      <c r="R4" s="12">
        <v>15</v>
      </c>
      <c r="S4" s="12">
        <v>15</v>
      </c>
      <c r="V4" s="5"/>
      <c r="W4" s="5"/>
      <c r="X4" s="5"/>
      <c r="Y4" s="5"/>
      <c r="AD4" s="12">
        <v>4</v>
      </c>
      <c r="AE4" s="12">
        <v>4</v>
      </c>
      <c r="AL4" s="12">
        <v>35</v>
      </c>
      <c r="AM4" s="12">
        <v>35</v>
      </c>
      <c r="AP4" s="12">
        <v>33</v>
      </c>
      <c r="AQ4" s="12">
        <v>33</v>
      </c>
      <c r="AX4" s="12">
        <v>80</v>
      </c>
      <c r="AY4" s="12">
        <v>80</v>
      </c>
      <c r="BB4" s="12">
        <v>7</v>
      </c>
      <c r="BC4" s="12">
        <v>8</v>
      </c>
      <c r="BD4" s="12">
        <v>2</v>
      </c>
      <c r="BE4" s="12">
        <v>3</v>
      </c>
      <c r="BH4" s="12">
        <v>3</v>
      </c>
      <c r="BI4" s="12">
        <v>3</v>
      </c>
      <c r="BN4" s="12">
        <v>0</v>
      </c>
      <c r="BO4" s="12">
        <v>0</v>
      </c>
      <c r="BP4" s="12">
        <v>4</v>
      </c>
      <c r="BQ4" s="12">
        <v>4</v>
      </c>
      <c r="BR4" s="12">
        <v>0</v>
      </c>
      <c r="BS4" s="12">
        <v>0</v>
      </c>
      <c r="BT4" s="12">
        <v>0</v>
      </c>
      <c r="BU4" s="12">
        <v>0</v>
      </c>
      <c r="BV4" s="12">
        <v>0</v>
      </c>
      <c r="BW4" s="12">
        <v>0</v>
      </c>
      <c r="BX4" s="12">
        <v>0</v>
      </c>
      <c r="BY4" s="12">
        <v>0</v>
      </c>
      <c r="BZ4" s="12">
        <v>0</v>
      </c>
      <c r="CA4" s="12">
        <v>0</v>
      </c>
      <c r="CD4" s="52">
        <f t="shared" ref="CD4:CD6" si="0">SUM(B4,D4,F4,H4,J4,L4,N4,P4,R4,T4,Z4,AB4, AD4,AF4,AH4,AJ4,AL4,AP4,AR4,AT4,AV4,AX4,AZ4,BB4,BD4,BF4,BH4,BJ4,BL4,BN4,BP4,BR4,BT4,BV4,X4,AN4,V4,BX4,BZ4,CB4)</f>
        <v>236</v>
      </c>
      <c r="CE4" s="52">
        <f t="shared" ref="CE4:CE6" si="1">SUM(C4,E4,G4,I4,K4,M4,O4,Q4,S4,U4,AA4,AC4, AE4,AG4,AI4,AK4,AM4,AQ4,AS4,AU4,AW4,AY4,BA4,BC4,BE4,BG4,BI4,BK4,BM4,BO4,BQ4,BS4,BU4,BW4,Y4,AO4,W4,BY4,CA4,CC4)</f>
        <v>238</v>
      </c>
    </row>
    <row r="5" spans="1:83" x14ac:dyDescent="0.25">
      <c r="A5" s="12" t="s">
        <v>131</v>
      </c>
      <c r="B5" s="12">
        <v>8</v>
      </c>
      <c r="C5" s="12">
        <v>8</v>
      </c>
      <c r="F5" s="12">
        <v>80</v>
      </c>
      <c r="G5" s="12">
        <v>80</v>
      </c>
      <c r="H5" s="12">
        <v>40</v>
      </c>
      <c r="I5" s="12">
        <v>40</v>
      </c>
      <c r="L5" s="12">
        <v>2</v>
      </c>
      <c r="M5" s="12">
        <v>2</v>
      </c>
      <c r="P5" s="12">
        <v>6</v>
      </c>
      <c r="Q5" s="12">
        <v>6</v>
      </c>
      <c r="R5" s="12">
        <v>3</v>
      </c>
      <c r="S5" s="12">
        <v>3</v>
      </c>
      <c r="V5" s="5">
        <v>0</v>
      </c>
      <c r="W5" s="5">
        <v>1</v>
      </c>
      <c r="X5" s="5"/>
      <c r="Y5" s="5"/>
      <c r="AD5" s="12">
        <v>2</v>
      </c>
      <c r="AE5" s="12">
        <v>2</v>
      </c>
      <c r="AL5" s="12">
        <v>40</v>
      </c>
      <c r="AM5" s="12">
        <v>40</v>
      </c>
      <c r="AP5" s="12">
        <v>10</v>
      </c>
      <c r="AQ5" s="12">
        <v>10</v>
      </c>
      <c r="AR5" s="12">
        <v>2</v>
      </c>
      <c r="AS5" s="12">
        <v>2</v>
      </c>
      <c r="AT5" s="12">
        <v>4</v>
      </c>
      <c r="AU5" s="12">
        <v>5</v>
      </c>
      <c r="AV5" s="12">
        <v>6</v>
      </c>
      <c r="AW5" s="12">
        <v>6</v>
      </c>
      <c r="AX5" s="12">
        <v>45</v>
      </c>
      <c r="AY5" s="12">
        <v>45</v>
      </c>
      <c r="BB5" s="12">
        <v>18</v>
      </c>
      <c r="BC5" s="12">
        <v>19</v>
      </c>
      <c r="BH5" s="12">
        <v>50</v>
      </c>
      <c r="BI5" s="12">
        <v>60</v>
      </c>
      <c r="BN5" s="12">
        <v>0</v>
      </c>
      <c r="BO5" s="12">
        <v>0</v>
      </c>
      <c r="BP5" s="12">
        <v>20</v>
      </c>
      <c r="BQ5" s="12">
        <v>20</v>
      </c>
      <c r="BR5" s="12">
        <v>0</v>
      </c>
      <c r="BS5" s="12">
        <v>0</v>
      </c>
      <c r="BT5" s="12">
        <v>0</v>
      </c>
      <c r="BU5" s="12">
        <v>0</v>
      </c>
      <c r="BV5" s="12">
        <v>0</v>
      </c>
      <c r="BW5" s="12">
        <v>0</v>
      </c>
      <c r="BX5" s="12">
        <v>0</v>
      </c>
      <c r="BY5" s="12">
        <v>0</v>
      </c>
      <c r="BZ5" s="12">
        <v>0</v>
      </c>
      <c r="CA5" s="12">
        <v>0</v>
      </c>
      <c r="CD5" s="52">
        <f t="shared" si="0"/>
        <v>336</v>
      </c>
      <c r="CE5" s="52">
        <f t="shared" si="1"/>
        <v>349</v>
      </c>
    </row>
    <row r="6" spans="1:83" x14ac:dyDescent="0.25">
      <c r="A6" s="12" t="s">
        <v>132</v>
      </c>
      <c r="B6" s="12">
        <v>5</v>
      </c>
      <c r="C6" s="12">
        <v>5</v>
      </c>
      <c r="F6" s="12">
        <v>50</v>
      </c>
      <c r="G6" s="12">
        <v>50</v>
      </c>
      <c r="H6" s="12">
        <v>50</v>
      </c>
      <c r="I6" s="12">
        <v>50</v>
      </c>
      <c r="L6" s="12">
        <v>3</v>
      </c>
      <c r="M6" s="12">
        <v>3</v>
      </c>
      <c r="P6" s="12">
        <v>4</v>
      </c>
      <c r="Q6" s="12">
        <v>4</v>
      </c>
      <c r="R6" s="12">
        <v>2</v>
      </c>
      <c r="S6" s="12">
        <v>2</v>
      </c>
      <c r="V6" s="5">
        <v>0</v>
      </c>
      <c r="W6" s="5">
        <v>1</v>
      </c>
      <c r="X6" s="5"/>
      <c r="Y6" s="5"/>
      <c r="AL6" s="12">
        <v>25</v>
      </c>
      <c r="AM6" s="12">
        <v>25</v>
      </c>
      <c r="AP6" s="12" t="s">
        <v>7</v>
      </c>
      <c r="AQ6" s="12" t="s">
        <v>7</v>
      </c>
      <c r="AX6" s="12">
        <v>50</v>
      </c>
      <c r="AY6" s="12">
        <v>50</v>
      </c>
      <c r="BB6" s="28">
        <v>2</v>
      </c>
      <c r="BC6" s="28">
        <v>2</v>
      </c>
      <c r="BD6" s="12">
        <v>1</v>
      </c>
      <c r="BE6" s="12">
        <v>2</v>
      </c>
      <c r="BN6" s="12">
        <v>0</v>
      </c>
      <c r="BO6" s="12">
        <v>0</v>
      </c>
      <c r="BP6" s="12">
        <v>3</v>
      </c>
      <c r="BQ6" s="12">
        <v>3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D6" s="52">
        <f t="shared" si="0"/>
        <v>195</v>
      </c>
      <c r="CE6" s="52">
        <f t="shared" si="1"/>
        <v>197</v>
      </c>
    </row>
    <row r="7" spans="1:83" x14ac:dyDescent="0.25">
      <c r="A7" s="12" t="s">
        <v>133</v>
      </c>
      <c r="D7" s="12">
        <v>95</v>
      </c>
      <c r="E7" s="12">
        <v>95</v>
      </c>
      <c r="F7" s="12">
        <v>60</v>
      </c>
      <c r="G7" s="12">
        <v>60</v>
      </c>
      <c r="N7" s="28">
        <v>2</v>
      </c>
      <c r="O7" s="28">
        <v>2</v>
      </c>
      <c r="T7" s="12">
        <v>0</v>
      </c>
      <c r="U7" s="12">
        <v>0</v>
      </c>
      <c r="V7" s="5"/>
      <c r="W7" s="5"/>
      <c r="X7" s="5"/>
      <c r="Y7" s="5"/>
      <c r="Z7" s="12">
        <v>0</v>
      </c>
      <c r="AA7" s="12">
        <v>0</v>
      </c>
      <c r="AB7" s="12">
        <v>0</v>
      </c>
      <c r="AC7" s="12">
        <v>0</v>
      </c>
      <c r="AD7" s="12">
        <v>3</v>
      </c>
      <c r="AE7" s="12">
        <v>3</v>
      </c>
      <c r="AH7" s="12">
        <v>3</v>
      </c>
      <c r="AI7" s="12">
        <v>5</v>
      </c>
      <c r="AL7" s="28">
        <v>1</v>
      </c>
      <c r="AM7" s="28">
        <v>1</v>
      </c>
      <c r="AN7" s="28"/>
      <c r="AO7" s="28"/>
      <c r="AZ7" s="28">
        <v>2</v>
      </c>
      <c r="BA7" s="28">
        <v>2</v>
      </c>
      <c r="BN7" s="12">
        <v>0</v>
      </c>
      <c r="BO7" s="12">
        <v>0</v>
      </c>
      <c r="BP7" s="12">
        <v>2</v>
      </c>
      <c r="BQ7" s="12">
        <v>2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52">
        <v>10</v>
      </c>
      <c r="CC7" s="52">
        <v>10</v>
      </c>
      <c r="CD7" s="52">
        <f t="shared" ref="CD7" si="2">SUM(B7,D7,F7,H7,J7,L7,N7,P7,R7,T7,Z7,AB7, AD7,AF7,AH7,AJ7,AL7,AP7,AR7,AT7,AV7,AX7,AZ7,BB7,BD7,BF7,BH7,BJ7,BL7,BN7,BP7,BR7,BT7,BV7,X7,AN7,V7,BX7,BZ7,CB7)</f>
        <v>178</v>
      </c>
      <c r="CE7" s="52">
        <f t="shared" ref="CE7" si="3">SUM(C7,E7,G7,I7,K7,M7,O7,Q7,S7,U7,AA7,AC7, AE7,AG7,AI7,AK7,AM7,AQ7,AS7,AU7,AW7,AY7,BA7,BC7,BE7,BG7,BI7,BK7,BM7,BO7,BQ7,BS7,BU7,BW7,Y7,AO7,W7,BY7,CA7,CC7)</f>
        <v>180</v>
      </c>
    </row>
    <row r="8" spans="1:83" x14ac:dyDescent="0.25">
      <c r="A8" s="12" t="s">
        <v>134</v>
      </c>
      <c r="F8" s="12" t="s">
        <v>7</v>
      </c>
      <c r="G8" s="12" t="s">
        <v>7</v>
      </c>
      <c r="L8" s="12" t="s">
        <v>135</v>
      </c>
      <c r="M8" s="12" t="s">
        <v>135</v>
      </c>
      <c r="V8" s="5"/>
      <c r="W8" s="5"/>
      <c r="X8" s="5"/>
      <c r="Y8" s="5"/>
      <c r="AL8" s="12">
        <v>2</v>
      </c>
      <c r="AM8" s="12">
        <v>2</v>
      </c>
      <c r="BN8" s="12">
        <v>0</v>
      </c>
      <c r="BO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D8" s="52">
        <f t="shared" ref="CD8:CD12" si="4">SUM(B8,D8,F8,H8,J8,L8,N8,P8,R8,T8,Z8,AB8, AD8,AF8,AH8,AJ8,AL8,AP8,AR8,AT8,AV8,AX8,AZ8,BB8,BD8,BF8,BH8,BJ8,BL8,BN8,BP8,BR8,BT8,BV8,X8,AN8,V8,BX8,BZ8,CB8)</f>
        <v>2</v>
      </c>
      <c r="CE8" s="52">
        <f t="shared" ref="CE8:CE12" si="5">SUM(C8,E8,G8,I8,K8,M8,O8,Q8,S8,U8,AA8,AC8, AE8,AG8,AI8,AK8,AM8,AQ8,AS8,AU8,AW8,AY8,BA8,BC8,BE8,BG8,BI8,BK8,BM8,BO8,BQ8,BS8,BU8,BW8,Y8,AO8,W8,BY8,CA8,CC8)</f>
        <v>2</v>
      </c>
    </row>
    <row r="9" spans="1:83" x14ac:dyDescent="0.25">
      <c r="A9" s="12" t="s">
        <v>137</v>
      </c>
      <c r="F9" s="12">
        <v>10</v>
      </c>
      <c r="G9" s="12">
        <v>10</v>
      </c>
      <c r="V9" s="5"/>
      <c r="W9" s="5"/>
      <c r="X9" s="5"/>
      <c r="Y9" s="5"/>
      <c r="AL9" s="12">
        <v>2</v>
      </c>
      <c r="AM9" s="12">
        <v>2</v>
      </c>
      <c r="AX9" s="28">
        <v>1</v>
      </c>
      <c r="AY9" s="28">
        <v>1</v>
      </c>
      <c r="BB9" s="28">
        <v>2</v>
      </c>
      <c r="BC9" s="28">
        <v>2</v>
      </c>
      <c r="BD9" s="12" t="s">
        <v>7</v>
      </c>
      <c r="BE9" s="12" t="s">
        <v>7</v>
      </c>
      <c r="BN9" s="12">
        <v>0</v>
      </c>
      <c r="BO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D9" s="52">
        <f t="shared" si="4"/>
        <v>15</v>
      </c>
      <c r="CE9" s="52">
        <f t="shared" si="5"/>
        <v>15</v>
      </c>
    </row>
    <row r="10" spans="1:83" x14ac:dyDescent="0.25">
      <c r="A10" s="12" t="s">
        <v>149</v>
      </c>
      <c r="F10" s="12">
        <v>60</v>
      </c>
      <c r="G10" s="12">
        <v>60</v>
      </c>
      <c r="H10" s="12">
        <v>185</v>
      </c>
      <c r="I10" s="12">
        <v>185</v>
      </c>
      <c r="R10" s="12">
        <v>30</v>
      </c>
      <c r="S10" s="12">
        <v>30</v>
      </c>
      <c r="V10" s="5"/>
      <c r="W10" s="5"/>
      <c r="X10" s="5"/>
      <c r="Y10" s="5"/>
      <c r="AX10" s="28">
        <v>1</v>
      </c>
      <c r="AY10" s="28">
        <v>1</v>
      </c>
      <c r="BF10" s="12">
        <v>78</v>
      </c>
      <c r="BG10" s="12">
        <v>78</v>
      </c>
      <c r="BH10" s="12">
        <v>70</v>
      </c>
      <c r="BI10" s="12">
        <v>80</v>
      </c>
      <c r="BJ10" s="12">
        <v>199</v>
      </c>
      <c r="BK10" s="12">
        <v>199</v>
      </c>
      <c r="BN10" s="12">
        <v>0</v>
      </c>
      <c r="BO10" s="12">
        <v>0</v>
      </c>
      <c r="BP10" s="12">
        <v>50</v>
      </c>
      <c r="BQ10" s="12">
        <v>60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D10" s="52">
        <f t="shared" si="4"/>
        <v>673</v>
      </c>
      <c r="CE10" s="52">
        <f t="shared" si="5"/>
        <v>693</v>
      </c>
    </row>
    <row r="11" spans="1:83" x14ac:dyDescent="0.25">
      <c r="A11" s="12" t="s">
        <v>20</v>
      </c>
      <c r="F11" s="12">
        <v>70</v>
      </c>
      <c r="G11" s="12">
        <v>70</v>
      </c>
      <c r="H11" s="12">
        <v>110</v>
      </c>
      <c r="I11" s="12">
        <v>110</v>
      </c>
      <c r="R11" s="12">
        <v>45</v>
      </c>
      <c r="S11" s="12">
        <v>45</v>
      </c>
      <c r="V11" s="5"/>
      <c r="W11" s="5"/>
      <c r="X11" s="5"/>
      <c r="Y11" s="5"/>
      <c r="AD11" s="12">
        <v>4</v>
      </c>
      <c r="AE11" s="12">
        <v>4</v>
      </c>
      <c r="AL11" s="12">
        <v>10</v>
      </c>
      <c r="AM11" s="12">
        <v>10</v>
      </c>
      <c r="AP11" s="12">
        <v>130</v>
      </c>
      <c r="AQ11" s="12">
        <v>130</v>
      </c>
      <c r="AV11" s="12">
        <v>8</v>
      </c>
      <c r="AW11" s="12">
        <v>10</v>
      </c>
      <c r="AX11" s="12">
        <v>140</v>
      </c>
      <c r="AY11" s="12">
        <v>140</v>
      </c>
      <c r="BB11" s="12" t="s">
        <v>7</v>
      </c>
      <c r="BC11" s="12" t="s">
        <v>8</v>
      </c>
      <c r="BD11" s="12">
        <v>7</v>
      </c>
      <c r="BE11" s="12">
        <v>8</v>
      </c>
      <c r="BH11" s="12">
        <v>40</v>
      </c>
      <c r="BI11" s="12">
        <v>60</v>
      </c>
      <c r="BN11" s="12">
        <v>0</v>
      </c>
      <c r="BO11" s="12">
        <v>0</v>
      </c>
      <c r="BP11" s="12">
        <v>350</v>
      </c>
      <c r="BQ11" s="12">
        <v>400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D11" s="52">
        <f t="shared" si="4"/>
        <v>914</v>
      </c>
      <c r="CE11" s="52">
        <f t="shared" si="5"/>
        <v>987</v>
      </c>
    </row>
    <row r="12" spans="1:83" x14ac:dyDescent="0.25">
      <c r="A12" s="12" t="s">
        <v>637</v>
      </c>
      <c r="V12" s="5"/>
      <c r="W12" s="5"/>
      <c r="X12" s="5"/>
      <c r="Y12" s="5"/>
      <c r="BB12" s="12" t="s">
        <v>7</v>
      </c>
      <c r="BC12" s="12" t="s">
        <v>8</v>
      </c>
      <c r="BH12" s="12" t="s">
        <v>638</v>
      </c>
      <c r="BI12" s="12" t="s">
        <v>638</v>
      </c>
      <c r="BN12" s="12">
        <v>0</v>
      </c>
      <c r="BO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D12" s="52">
        <f t="shared" si="4"/>
        <v>0</v>
      </c>
      <c r="CE12" s="52">
        <f t="shared" si="5"/>
        <v>0</v>
      </c>
    </row>
    <row r="15" spans="1:83" x14ac:dyDescent="0.25">
      <c r="A15" s="32"/>
    </row>
  </sheetData>
  <mergeCells count="40">
    <mergeCell ref="BT1:BU1"/>
    <mergeCell ref="BV1:BW1"/>
    <mergeCell ref="BD1:BE1"/>
    <mergeCell ref="BF1:BG1"/>
    <mergeCell ref="BH1:BI1"/>
    <mergeCell ref="BJ1:BK1"/>
    <mergeCell ref="BL1:BM1"/>
    <mergeCell ref="BN1:BO1"/>
    <mergeCell ref="AV1:AW1"/>
    <mergeCell ref="AX1:AY1"/>
    <mergeCell ref="AZ1:BA1"/>
    <mergeCell ref="BP1:BQ1"/>
    <mergeCell ref="BR1:BS1"/>
    <mergeCell ref="AT1:AU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CB1:CC1"/>
    <mergeCell ref="V1:W1"/>
    <mergeCell ref="X1:Y1"/>
    <mergeCell ref="AN1:AO1"/>
    <mergeCell ref="BX1:BY1"/>
    <mergeCell ref="BZ1:CA1"/>
    <mergeCell ref="AB1:AC1"/>
    <mergeCell ref="Z1:AA1"/>
    <mergeCell ref="BB1:BC1"/>
    <mergeCell ref="AD1:AE1"/>
    <mergeCell ref="AF1:AG1"/>
    <mergeCell ref="AH1:AI1"/>
    <mergeCell ref="AJ1:AK1"/>
    <mergeCell ref="AL1:AM1"/>
    <mergeCell ref="AP1:AQ1"/>
    <mergeCell ref="AR1:AS1"/>
  </mergeCells>
  <phoneticPr fontId="3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U19"/>
  <sheetViews>
    <sheetView workbookViewId="0">
      <pane xSplit="1" ySplit="2" topLeftCell="AL3" activePane="bottomRight" state="frozenSplit"/>
      <selection pane="topRight" activeCell="B1" sqref="B1"/>
      <selection pane="bottomLeft" activeCell="A3" sqref="A3"/>
      <selection pane="bottomRight" activeCell="BF7" sqref="BF7"/>
    </sheetView>
  </sheetViews>
  <sheetFormatPr defaultColWidth="8.85546875" defaultRowHeight="15" x14ac:dyDescent="0.25"/>
  <cols>
    <col min="1" max="1" width="25" customWidth="1"/>
    <col min="2" max="9" width="5.7109375" customWidth="1"/>
    <col min="10" max="11" width="5.7109375" style="12" customWidth="1"/>
    <col min="12" max="33" width="5.7109375" customWidth="1"/>
    <col min="34" max="41" width="5.42578125" customWidth="1"/>
    <col min="42" max="43" width="6.85546875" customWidth="1"/>
    <col min="44" max="49" width="5.42578125" customWidth="1"/>
    <col min="50" max="50" width="6.28515625" customWidth="1"/>
    <col min="51" max="53" width="6" customWidth="1"/>
    <col min="54" max="60" width="5.42578125" customWidth="1"/>
    <col min="61" max="61" width="7" customWidth="1"/>
    <col min="62" max="69" width="5.42578125" customWidth="1"/>
    <col min="70" max="71" width="5.42578125" style="12" customWidth="1"/>
    <col min="72" max="73" width="7.85546875" customWidth="1"/>
  </cols>
  <sheetData>
    <row r="1" spans="1:73" s="2" customFormat="1" ht="45.75" customHeight="1" x14ac:dyDescent="0.25">
      <c r="A1" s="2" t="s">
        <v>117</v>
      </c>
      <c r="B1" s="59" t="s">
        <v>128</v>
      </c>
      <c r="C1" s="59"/>
      <c r="D1" s="59" t="s">
        <v>648</v>
      </c>
      <c r="E1" s="59"/>
      <c r="F1" s="59" t="s">
        <v>129</v>
      </c>
      <c r="G1" s="59"/>
      <c r="H1" s="59" t="s">
        <v>561</v>
      </c>
      <c r="I1" s="59"/>
      <c r="J1" s="59" t="s">
        <v>645</v>
      </c>
      <c r="K1" s="59"/>
      <c r="L1" s="59" t="s">
        <v>887</v>
      </c>
      <c r="M1" s="59"/>
      <c r="N1" s="59" t="s">
        <v>886</v>
      </c>
      <c r="O1" s="59"/>
      <c r="P1" s="59" t="s">
        <v>139</v>
      </c>
      <c r="Q1" s="59"/>
      <c r="R1" s="59" t="s">
        <v>145</v>
      </c>
      <c r="S1" s="59"/>
      <c r="T1" s="59" t="s">
        <v>146</v>
      </c>
      <c r="U1" s="59"/>
      <c r="V1" s="59" t="s">
        <v>147</v>
      </c>
      <c r="W1" s="59"/>
      <c r="X1" s="59" t="s">
        <v>148</v>
      </c>
      <c r="Y1" s="59"/>
      <c r="Z1" s="59" t="s">
        <v>786</v>
      </c>
      <c r="AA1" s="59"/>
      <c r="AB1" s="59" t="s">
        <v>150</v>
      </c>
      <c r="AC1" s="59"/>
      <c r="AD1" s="59" t="s">
        <v>0</v>
      </c>
      <c r="AE1" s="59"/>
      <c r="AF1" s="59" t="s">
        <v>579</v>
      </c>
      <c r="AG1" s="59"/>
      <c r="AH1" s="59" t="s">
        <v>1</v>
      </c>
      <c r="AI1" s="59"/>
      <c r="AJ1" s="59" t="s">
        <v>2</v>
      </c>
      <c r="AK1" s="59"/>
      <c r="AL1" s="59" t="s">
        <v>3</v>
      </c>
      <c r="AM1" s="59"/>
      <c r="AN1" s="59" t="s">
        <v>4</v>
      </c>
      <c r="AO1" s="59"/>
      <c r="AP1" s="59" t="s">
        <v>384</v>
      </c>
      <c r="AQ1" s="59"/>
      <c r="AR1" s="59" t="s">
        <v>6</v>
      </c>
      <c r="AS1" s="59"/>
      <c r="AT1" s="59" t="s">
        <v>401</v>
      </c>
      <c r="AU1" s="59"/>
      <c r="AV1" s="59" t="s">
        <v>9</v>
      </c>
      <c r="AW1" s="59"/>
      <c r="AX1" s="59" t="s">
        <v>10</v>
      </c>
      <c r="AY1" s="59"/>
      <c r="AZ1" s="59" t="s">
        <v>655</v>
      </c>
      <c r="BA1" s="59"/>
      <c r="BB1" s="59" t="s">
        <v>11</v>
      </c>
      <c r="BC1" s="59"/>
      <c r="BD1" s="59" t="s">
        <v>897</v>
      </c>
      <c r="BE1" s="59"/>
      <c r="BF1" s="59"/>
      <c r="BG1" s="59"/>
      <c r="BH1" s="59" t="s">
        <v>14</v>
      </c>
      <c r="BI1" s="59"/>
      <c r="BJ1" s="59" t="s">
        <v>15</v>
      </c>
      <c r="BK1" s="59"/>
      <c r="BL1" s="59" t="s">
        <v>657</v>
      </c>
      <c r="BM1" s="59"/>
      <c r="BN1" s="59" t="s">
        <v>16</v>
      </c>
      <c r="BO1" s="59"/>
      <c r="BP1" s="59" t="s">
        <v>654</v>
      </c>
      <c r="BQ1" s="59"/>
      <c r="BR1" s="58" t="s">
        <v>650</v>
      </c>
      <c r="BS1" s="58"/>
      <c r="BT1" s="2" t="s">
        <v>141</v>
      </c>
      <c r="BU1" s="2" t="s">
        <v>142</v>
      </c>
    </row>
    <row r="2" spans="1:73" s="2" customFormat="1" x14ac:dyDescent="0.25">
      <c r="B2" t="s">
        <v>138</v>
      </c>
      <c r="C2" t="s">
        <v>123</v>
      </c>
      <c r="D2" t="s">
        <v>138</v>
      </c>
      <c r="E2" t="s">
        <v>123</v>
      </c>
      <c r="F2" t="s">
        <v>138</v>
      </c>
      <c r="G2" t="s">
        <v>123</v>
      </c>
      <c r="H2" t="s">
        <v>138</v>
      </c>
      <c r="I2" t="s">
        <v>123</v>
      </c>
      <c r="J2" s="12" t="s">
        <v>138</v>
      </c>
      <c r="K2" s="12" t="s">
        <v>123</v>
      </c>
      <c r="L2" t="s">
        <v>138</v>
      </c>
      <c r="M2" t="s">
        <v>123</v>
      </c>
      <c r="N2" t="s">
        <v>138</v>
      </c>
      <c r="O2" t="s">
        <v>123</v>
      </c>
      <c r="P2" t="s">
        <v>138</v>
      </c>
      <c r="Q2" t="s">
        <v>123</v>
      </c>
      <c r="R2" t="s">
        <v>138</v>
      </c>
      <c r="S2" t="s">
        <v>123</v>
      </c>
      <c r="T2" t="s">
        <v>138</v>
      </c>
      <c r="U2" t="s">
        <v>123</v>
      </c>
      <c r="V2" t="s">
        <v>138</v>
      </c>
      <c r="W2" t="s">
        <v>123</v>
      </c>
      <c r="X2" t="s">
        <v>138</v>
      </c>
      <c r="Y2" t="s">
        <v>123</v>
      </c>
      <c r="Z2" t="s">
        <v>138</v>
      </c>
      <c r="AA2" t="s">
        <v>123</v>
      </c>
      <c r="AB2" t="s">
        <v>138</v>
      </c>
      <c r="AC2" t="s">
        <v>123</v>
      </c>
      <c r="AD2" t="s">
        <v>138</v>
      </c>
      <c r="AE2" t="s">
        <v>123</v>
      </c>
      <c r="AF2" t="s">
        <v>138</v>
      </c>
      <c r="AG2" t="s">
        <v>123</v>
      </c>
      <c r="AH2" t="s">
        <v>138</v>
      </c>
      <c r="AI2" t="s">
        <v>123</v>
      </c>
      <c r="AJ2" t="s">
        <v>138</v>
      </c>
      <c r="AK2" t="s">
        <v>123</v>
      </c>
      <c r="AL2" t="s">
        <v>138</v>
      </c>
      <c r="AM2" t="s">
        <v>123</v>
      </c>
      <c r="AN2" t="s">
        <v>138</v>
      </c>
      <c r="AO2" t="s">
        <v>123</v>
      </c>
      <c r="AP2" t="s">
        <v>138</v>
      </c>
      <c r="AQ2" t="s">
        <v>123</v>
      </c>
      <c r="AR2" t="s">
        <v>138</v>
      </c>
      <c r="AS2" t="s">
        <v>123</v>
      </c>
      <c r="AT2" t="s">
        <v>138</v>
      </c>
      <c r="AU2" t="s">
        <v>123</v>
      </c>
      <c r="AV2" t="s">
        <v>138</v>
      </c>
      <c r="AW2" t="s">
        <v>123</v>
      </c>
      <c r="AX2" t="s">
        <v>138</v>
      </c>
      <c r="AY2" t="s">
        <v>123</v>
      </c>
      <c r="AZ2" t="s">
        <v>138</v>
      </c>
      <c r="BA2" t="s">
        <v>123</v>
      </c>
      <c r="BB2" t="s">
        <v>138</v>
      </c>
      <c r="BC2" t="s">
        <v>123</v>
      </c>
      <c r="BD2" t="s">
        <v>138</v>
      </c>
      <c r="BE2" t="s">
        <v>123</v>
      </c>
      <c r="BF2" t="s">
        <v>138</v>
      </c>
      <c r="BG2" t="s">
        <v>123</v>
      </c>
      <c r="BH2" t="s">
        <v>138</v>
      </c>
      <c r="BI2" t="s">
        <v>123</v>
      </c>
      <c r="BJ2" t="s">
        <v>138</v>
      </c>
      <c r="BK2" t="s">
        <v>123</v>
      </c>
      <c r="BL2" t="s">
        <v>138</v>
      </c>
      <c r="BM2" t="s">
        <v>123</v>
      </c>
      <c r="BN2" t="s">
        <v>138</v>
      </c>
      <c r="BO2" t="s">
        <v>123</v>
      </c>
      <c r="BP2" t="s">
        <v>138</v>
      </c>
      <c r="BQ2" t="s">
        <v>123</v>
      </c>
      <c r="BR2" s="12" t="s">
        <v>138</v>
      </c>
      <c r="BS2" s="12" t="s">
        <v>123</v>
      </c>
      <c r="BT2"/>
      <c r="BU2"/>
    </row>
    <row r="3" spans="1:73" x14ac:dyDescent="0.25">
      <c r="A3" t="s">
        <v>118</v>
      </c>
      <c r="B3">
        <v>6</v>
      </c>
      <c r="C3">
        <v>6</v>
      </c>
      <c r="D3">
        <v>4</v>
      </c>
      <c r="E3">
        <v>12</v>
      </c>
      <c r="F3">
        <v>21</v>
      </c>
      <c r="G3">
        <v>21</v>
      </c>
      <c r="J3" s="12">
        <v>3</v>
      </c>
      <c r="K3" s="12">
        <v>4</v>
      </c>
      <c r="L3">
        <v>5</v>
      </c>
      <c r="M3">
        <v>5</v>
      </c>
      <c r="N3">
        <v>28</v>
      </c>
      <c r="O3">
        <v>30</v>
      </c>
      <c r="R3">
        <v>30</v>
      </c>
      <c r="S3">
        <v>30</v>
      </c>
      <c r="T3">
        <v>8</v>
      </c>
      <c r="U3">
        <v>8</v>
      </c>
      <c r="V3">
        <v>5</v>
      </c>
      <c r="W3">
        <v>11</v>
      </c>
      <c r="X3">
        <v>15</v>
      </c>
      <c r="Y3">
        <v>15</v>
      </c>
      <c r="AB3">
        <v>26</v>
      </c>
      <c r="AC3">
        <v>26</v>
      </c>
      <c r="AD3">
        <v>4</v>
      </c>
      <c r="AE3">
        <v>6</v>
      </c>
      <c r="AF3">
        <v>17</v>
      </c>
      <c r="AG3">
        <v>17</v>
      </c>
      <c r="AH3">
        <v>1</v>
      </c>
      <c r="AI3">
        <v>1</v>
      </c>
      <c r="AJ3">
        <v>20</v>
      </c>
      <c r="AK3">
        <v>25</v>
      </c>
      <c r="AL3">
        <v>17</v>
      </c>
      <c r="AM3">
        <v>17</v>
      </c>
      <c r="AN3">
        <v>4</v>
      </c>
      <c r="AO3">
        <v>6</v>
      </c>
      <c r="AP3">
        <v>22</v>
      </c>
      <c r="AQ3">
        <v>24</v>
      </c>
      <c r="AR3">
        <v>10</v>
      </c>
      <c r="AS3">
        <v>10</v>
      </c>
      <c r="AV3">
        <v>4</v>
      </c>
      <c r="AW3">
        <v>5</v>
      </c>
      <c r="AX3">
        <v>1</v>
      </c>
      <c r="AY3">
        <v>2</v>
      </c>
      <c r="AZ3">
        <v>10</v>
      </c>
      <c r="BA3">
        <v>10</v>
      </c>
      <c r="BB3">
        <v>7</v>
      </c>
      <c r="BC3">
        <v>7</v>
      </c>
      <c r="BJ3">
        <v>29</v>
      </c>
      <c r="BK3">
        <v>29</v>
      </c>
      <c r="BL3">
        <v>4</v>
      </c>
      <c r="BM3">
        <v>4</v>
      </c>
      <c r="BN3">
        <v>11</v>
      </c>
      <c r="BO3">
        <v>11</v>
      </c>
      <c r="BP3">
        <v>7</v>
      </c>
      <c r="BQ3">
        <v>8</v>
      </c>
      <c r="BR3" s="12">
        <v>3</v>
      </c>
      <c r="BS3" s="12">
        <v>3</v>
      </c>
      <c r="BT3">
        <f>SUM(B3,D3,F3,H3,,J3,L3,N3,P3,R3,T3,V3,X3,Z3, AB3,AD3,AF3,AH3,AJ3,AL3,AN3,AP3,AR3,AT3,AV3,AX3,AZ3,BB3,BD3,BF3,BH3,BJ3,BL3,BN3,BP3,BR3)</f>
        <v>322</v>
      </c>
      <c r="BU3" s="12">
        <f>SUM(C3,E3,G3,I3,,K3,M3,O3,Q3,S3,U3,W3,Y3,AA3, AC3,AE3,AG3,AI3,AK3,AM3,AO3,AQ3,AS3,AU3,AW3,AY3,BA3,BC3,BE3,BG3,BI3,BK3,BM3,BO3,BQ3,BS3)</f>
        <v>353</v>
      </c>
    </row>
    <row r="4" spans="1:73" x14ac:dyDescent="0.25">
      <c r="A4" t="s">
        <v>130</v>
      </c>
      <c r="N4">
        <v>30</v>
      </c>
      <c r="O4">
        <v>35</v>
      </c>
      <c r="X4">
        <v>20</v>
      </c>
      <c r="Y4">
        <v>20</v>
      </c>
      <c r="AT4">
        <v>10</v>
      </c>
      <c r="AU4">
        <v>10</v>
      </c>
      <c r="BT4" s="12">
        <f t="shared" ref="BT4:BT12" si="0">SUM(B4,D4,F4,H4,,J4,L4,N4,P4,R4,T4,V4,X4,Z4, AB4,AD4,AF4,AH4,AJ4,AL4,AN4,AP4,AR4,AT4,AV4,AX4,AZ4,BB4,BD4,BF4,BH4,BJ4,BL4,BN4,BP4,BR4)</f>
        <v>60</v>
      </c>
      <c r="BU4" s="12">
        <f t="shared" ref="BU4:BU12" si="1">SUM(C4,E4,G4,I4,,K4,M4,O4,Q4,S4,U4,W4,Y4,AA4, AC4,AE4,AG4,AI4,AK4,AM4,AO4,AQ4,AS4,AU4,AW4,AY4,BA4,BC4,BE4,BG4,BI4,BK4,BM4,BO4,BQ4,BS4)</f>
        <v>65</v>
      </c>
    </row>
    <row r="5" spans="1:73" x14ac:dyDescent="0.25">
      <c r="A5" t="s">
        <v>131</v>
      </c>
      <c r="N5">
        <v>10</v>
      </c>
      <c r="O5">
        <v>12</v>
      </c>
      <c r="P5">
        <v>6</v>
      </c>
      <c r="Q5">
        <v>6</v>
      </c>
      <c r="AR5">
        <v>6</v>
      </c>
      <c r="AS5">
        <v>6</v>
      </c>
      <c r="AT5">
        <v>5</v>
      </c>
      <c r="AU5">
        <v>5</v>
      </c>
      <c r="BT5" s="12">
        <f t="shared" si="0"/>
        <v>27</v>
      </c>
      <c r="BU5" s="12">
        <f t="shared" si="1"/>
        <v>29</v>
      </c>
    </row>
    <row r="6" spans="1:73" x14ac:dyDescent="0.25">
      <c r="A6" t="s">
        <v>132</v>
      </c>
      <c r="N6">
        <v>6</v>
      </c>
      <c r="O6">
        <v>8</v>
      </c>
      <c r="P6">
        <v>4</v>
      </c>
      <c r="Q6">
        <v>4</v>
      </c>
      <c r="X6">
        <v>5</v>
      </c>
      <c r="Y6">
        <v>5</v>
      </c>
      <c r="AD6">
        <v>3</v>
      </c>
      <c r="AE6">
        <v>3</v>
      </c>
      <c r="AT6">
        <v>5</v>
      </c>
      <c r="AU6">
        <v>5</v>
      </c>
      <c r="BT6" s="12">
        <f t="shared" si="0"/>
        <v>23</v>
      </c>
      <c r="BU6" s="12">
        <f t="shared" si="1"/>
        <v>25</v>
      </c>
    </row>
    <row r="7" spans="1:73" x14ac:dyDescent="0.25">
      <c r="A7" t="s">
        <v>133</v>
      </c>
      <c r="N7">
        <v>5</v>
      </c>
      <c r="O7">
        <v>7</v>
      </c>
      <c r="P7">
        <v>20</v>
      </c>
      <c r="Q7">
        <v>20</v>
      </c>
      <c r="X7">
        <v>4</v>
      </c>
      <c r="Y7">
        <v>5</v>
      </c>
      <c r="Z7">
        <v>2</v>
      </c>
      <c r="AA7">
        <v>3</v>
      </c>
      <c r="AT7">
        <v>2</v>
      </c>
      <c r="AU7">
        <v>2</v>
      </c>
      <c r="BD7">
        <v>5</v>
      </c>
      <c r="BE7">
        <v>7</v>
      </c>
      <c r="BH7">
        <v>2</v>
      </c>
      <c r="BI7">
        <v>2</v>
      </c>
      <c r="BT7" s="12">
        <f t="shared" si="0"/>
        <v>40</v>
      </c>
      <c r="BU7" s="12">
        <f t="shared" si="1"/>
        <v>46</v>
      </c>
    </row>
    <row r="8" spans="1:73" x14ac:dyDescent="0.25">
      <c r="A8" t="s">
        <v>134</v>
      </c>
      <c r="N8" t="s">
        <v>135</v>
      </c>
      <c r="O8" t="s">
        <v>136</v>
      </c>
      <c r="BT8" s="12">
        <f t="shared" si="0"/>
        <v>0</v>
      </c>
      <c r="BU8" s="12">
        <f t="shared" si="1"/>
        <v>0</v>
      </c>
    </row>
    <row r="9" spans="1:73" x14ac:dyDescent="0.25">
      <c r="A9" t="s">
        <v>137</v>
      </c>
      <c r="N9">
        <v>1</v>
      </c>
      <c r="O9">
        <v>1</v>
      </c>
      <c r="P9">
        <v>2</v>
      </c>
      <c r="Q9">
        <v>2</v>
      </c>
      <c r="AT9" t="s">
        <v>7</v>
      </c>
      <c r="AU9" t="s">
        <v>8</v>
      </c>
      <c r="BT9" s="12">
        <f t="shared" si="0"/>
        <v>3</v>
      </c>
      <c r="BU9" s="12">
        <f t="shared" si="1"/>
        <v>3</v>
      </c>
    </row>
    <row r="10" spans="1:73" x14ac:dyDescent="0.25">
      <c r="A10" t="s">
        <v>149</v>
      </c>
      <c r="X10">
        <v>10</v>
      </c>
      <c r="Y10">
        <v>10</v>
      </c>
      <c r="Z10">
        <v>85</v>
      </c>
      <c r="AA10">
        <v>85</v>
      </c>
      <c r="BT10" s="12">
        <f t="shared" si="0"/>
        <v>95</v>
      </c>
      <c r="BU10" s="12">
        <f t="shared" si="1"/>
        <v>95</v>
      </c>
    </row>
    <row r="11" spans="1:73" x14ac:dyDescent="0.25">
      <c r="A11" t="s">
        <v>20</v>
      </c>
      <c r="BT11" s="12">
        <f t="shared" si="0"/>
        <v>0</v>
      </c>
      <c r="BU11" s="12">
        <f t="shared" si="1"/>
        <v>0</v>
      </c>
    </row>
    <row r="12" spans="1:73" x14ac:dyDescent="0.25">
      <c r="A12" s="12" t="s">
        <v>637</v>
      </c>
      <c r="BT12" s="12">
        <f t="shared" si="0"/>
        <v>0</v>
      </c>
      <c r="BU12" s="12">
        <f t="shared" si="1"/>
        <v>0</v>
      </c>
    </row>
    <row r="18" spans="35:70" x14ac:dyDescent="0.25">
      <c r="AI18" s="51"/>
    </row>
    <row r="19" spans="35:70" x14ac:dyDescent="0.25">
      <c r="BR19" s="51"/>
    </row>
  </sheetData>
  <mergeCells count="35">
    <mergeCell ref="BR1:BS1"/>
    <mergeCell ref="J1:K1"/>
    <mergeCell ref="AB1:AC1"/>
    <mergeCell ref="P1:Q1"/>
    <mergeCell ref="B1:C1"/>
    <mergeCell ref="D1:E1"/>
    <mergeCell ref="F1:G1"/>
    <mergeCell ref="H1:I1"/>
    <mergeCell ref="L1:M1"/>
    <mergeCell ref="N1:O1"/>
    <mergeCell ref="R1:S1"/>
    <mergeCell ref="T1:U1"/>
    <mergeCell ref="V1:W1"/>
    <mergeCell ref="X1:Y1"/>
    <mergeCell ref="Z1:AA1"/>
    <mergeCell ref="AX1:AY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BL1:BM1"/>
    <mergeCell ref="BN1:BO1"/>
    <mergeCell ref="BP1:BQ1"/>
    <mergeCell ref="AZ1:BA1"/>
    <mergeCell ref="BB1:BC1"/>
    <mergeCell ref="BD1:BE1"/>
    <mergeCell ref="BF1:BG1"/>
    <mergeCell ref="BH1:BI1"/>
    <mergeCell ref="BJ1:BK1"/>
  </mergeCells>
  <phoneticPr fontId="3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S12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N3" sqref="N3"/>
    </sheetView>
  </sheetViews>
  <sheetFormatPr defaultColWidth="8.85546875" defaultRowHeight="15" x14ac:dyDescent="0.25"/>
  <cols>
    <col min="1" max="1" width="25" customWidth="1"/>
    <col min="2" max="17" width="5.7109375" customWidth="1"/>
    <col min="18" max="19" width="7.85546875" customWidth="1"/>
  </cols>
  <sheetData>
    <row r="1" spans="1:19" s="2" customFormat="1" ht="58.5" customHeight="1" x14ac:dyDescent="0.25">
      <c r="A1" s="2" t="s">
        <v>117</v>
      </c>
      <c r="B1" s="58" t="s">
        <v>17</v>
      </c>
      <c r="C1" s="58"/>
      <c r="D1" s="58" t="s">
        <v>18</v>
      </c>
      <c r="E1" s="58"/>
      <c r="F1" s="58" t="s">
        <v>546</v>
      </c>
      <c r="G1" s="58"/>
      <c r="H1" s="58" t="s">
        <v>19</v>
      </c>
      <c r="I1" s="58"/>
      <c r="J1" s="58" t="s">
        <v>550</v>
      </c>
      <c r="K1" s="58"/>
      <c r="L1" s="58" t="s">
        <v>555</v>
      </c>
      <c r="M1" s="58"/>
      <c r="N1" s="58" t="s">
        <v>531</v>
      </c>
      <c r="O1" s="58"/>
      <c r="P1" s="58" t="s">
        <v>21</v>
      </c>
      <c r="Q1" s="58"/>
      <c r="R1" s="2" t="s">
        <v>141</v>
      </c>
      <c r="S1" s="2" t="s">
        <v>142</v>
      </c>
    </row>
    <row r="2" spans="1:19" s="2" customFormat="1" x14ac:dyDescent="0.25">
      <c r="B2" t="s">
        <v>138</v>
      </c>
      <c r="C2" t="s">
        <v>123</v>
      </c>
      <c r="D2" t="s">
        <v>138</v>
      </c>
      <c r="E2" t="s">
        <v>123</v>
      </c>
      <c r="F2" t="s">
        <v>138</v>
      </c>
      <c r="G2" t="s">
        <v>123</v>
      </c>
      <c r="H2" t="s">
        <v>138</v>
      </c>
      <c r="I2" t="s">
        <v>123</v>
      </c>
      <c r="J2" t="s">
        <v>138</v>
      </c>
      <c r="K2" t="s">
        <v>123</v>
      </c>
      <c r="L2" t="s">
        <v>138</v>
      </c>
      <c r="M2" t="s">
        <v>123</v>
      </c>
      <c r="N2" t="s">
        <v>138</v>
      </c>
      <c r="O2" t="s">
        <v>123</v>
      </c>
      <c r="P2" t="s">
        <v>138</v>
      </c>
      <c r="Q2" t="s">
        <v>123</v>
      </c>
      <c r="R2"/>
      <c r="S2"/>
    </row>
    <row r="3" spans="1:19" x14ac:dyDescent="0.25">
      <c r="A3" t="s">
        <v>118</v>
      </c>
      <c r="B3">
        <v>33</v>
      </c>
      <c r="C3">
        <v>33</v>
      </c>
      <c r="D3">
        <v>5</v>
      </c>
      <c r="E3">
        <v>5</v>
      </c>
      <c r="F3">
        <v>7</v>
      </c>
      <c r="G3">
        <v>7</v>
      </c>
      <c r="H3">
        <v>25</v>
      </c>
      <c r="I3">
        <v>26</v>
      </c>
      <c r="L3">
        <v>15</v>
      </c>
      <c r="M3">
        <v>15</v>
      </c>
      <c r="N3">
        <v>50</v>
      </c>
      <c r="O3">
        <v>50</v>
      </c>
      <c r="P3">
        <v>16</v>
      </c>
      <c r="Q3">
        <v>16</v>
      </c>
      <c r="R3">
        <f xml:space="preserve"> SUM(B3,D3,F3,H3,J3,L3,N3,P3)</f>
        <v>151</v>
      </c>
      <c r="S3">
        <f xml:space="preserve"> SUM(C3,E3,G3,I3,K3,M3,O3,Q3)</f>
        <v>152</v>
      </c>
    </row>
    <row r="4" spans="1:19" x14ac:dyDescent="0.25">
      <c r="A4" t="s">
        <v>130</v>
      </c>
      <c r="B4">
        <v>7</v>
      </c>
      <c r="C4">
        <v>7</v>
      </c>
      <c r="J4">
        <v>90</v>
      </c>
      <c r="K4">
        <v>90</v>
      </c>
      <c r="N4">
        <v>40</v>
      </c>
      <c r="O4">
        <v>40</v>
      </c>
      <c r="R4">
        <f t="shared" ref="R4:R11" si="0" xml:space="preserve"> SUM(B4,D4,F4,H4,J4,L4,N4,P4)</f>
        <v>137</v>
      </c>
      <c r="S4">
        <f t="shared" ref="S4:S11" si="1" xml:space="preserve"> SUM(C4,E4,G4,I4,K4,M4,O4,Q4)</f>
        <v>137</v>
      </c>
    </row>
    <row r="5" spans="1:19" x14ac:dyDescent="0.25">
      <c r="A5" t="s">
        <v>131</v>
      </c>
      <c r="B5">
        <v>13</v>
      </c>
      <c r="C5">
        <v>13</v>
      </c>
      <c r="J5">
        <v>11</v>
      </c>
      <c r="K5">
        <v>11</v>
      </c>
      <c r="L5">
        <v>5</v>
      </c>
      <c r="M5">
        <v>5</v>
      </c>
      <c r="N5">
        <v>10</v>
      </c>
      <c r="O5">
        <v>10</v>
      </c>
      <c r="R5">
        <f t="shared" si="0"/>
        <v>39</v>
      </c>
      <c r="S5">
        <f t="shared" si="1"/>
        <v>39</v>
      </c>
    </row>
    <row r="6" spans="1:19" x14ac:dyDescent="0.25">
      <c r="A6" t="s">
        <v>132</v>
      </c>
      <c r="J6">
        <v>8</v>
      </c>
      <c r="K6">
        <v>8</v>
      </c>
      <c r="R6">
        <f t="shared" si="0"/>
        <v>8</v>
      </c>
      <c r="S6">
        <f t="shared" si="1"/>
        <v>8</v>
      </c>
    </row>
    <row r="7" spans="1:19" x14ac:dyDescent="0.25">
      <c r="A7" t="s">
        <v>133</v>
      </c>
      <c r="R7">
        <f t="shared" si="0"/>
        <v>0</v>
      </c>
      <c r="S7">
        <f t="shared" si="1"/>
        <v>0</v>
      </c>
    </row>
    <row r="8" spans="1:19" x14ac:dyDescent="0.25">
      <c r="A8" t="s">
        <v>134</v>
      </c>
      <c r="R8">
        <f t="shared" si="0"/>
        <v>0</v>
      </c>
      <c r="S8">
        <f t="shared" si="1"/>
        <v>0</v>
      </c>
    </row>
    <row r="9" spans="1:19" x14ac:dyDescent="0.25">
      <c r="A9" t="s">
        <v>137</v>
      </c>
      <c r="R9">
        <f t="shared" si="0"/>
        <v>0</v>
      </c>
      <c r="S9">
        <f t="shared" si="1"/>
        <v>0</v>
      </c>
    </row>
    <row r="10" spans="1:19" x14ac:dyDescent="0.25">
      <c r="A10" t="s">
        <v>149</v>
      </c>
      <c r="J10">
        <v>16</v>
      </c>
      <c r="K10">
        <v>16</v>
      </c>
      <c r="R10">
        <f t="shared" si="0"/>
        <v>16</v>
      </c>
      <c r="S10">
        <f t="shared" si="1"/>
        <v>16</v>
      </c>
    </row>
    <row r="11" spans="1:19" x14ac:dyDescent="0.25">
      <c r="A11" t="s">
        <v>20</v>
      </c>
      <c r="J11">
        <v>46</v>
      </c>
      <c r="K11">
        <v>46</v>
      </c>
      <c r="R11">
        <f t="shared" si="0"/>
        <v>46</v>
      </c>
      <c r="S11">
        <f t="shared" si="1"/>
        <v>46</v>
      </c>
    </row>
    <row r="12" spans="1:19" x14ac:dyDescent="0.25">
      <c r="A12" s="12" t="s">
        <v>637</v>
      </c>
      <c r="R12" s="12">
        <f t="shared" ref="R12" si="2" xml:space="preserve"> SUM(B12,D12,F12,H12,J12,L12,N12,P12)</f>
        <v>0</v>
      </c>
      <c r="S12" s="12">
        <f t="shared" ref="S12" si="3" xml:space="preserve"> SUM(C12,E12,G12,I12,K12,M12,O12,Q12)</f>
        <v>0</v>
      </c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phoneticPr fontId="3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23</vt:i4>
      </vt:variant>
    </vt:vector>
  </HeadingPairs>
  <TitlesOfParts>
    <vt:vector size="23" baseType="lpstr">
      <vt:lpstr>BZ</vt:lpstr>
      <vt:lpstr>TN</vt:lpstr>
      <vt:lpstr>BL</vt:lpstr>
      <vt:lpstr>PD</vt:lpstr>
      <vt:lpstr>RO</vt:lpstr>
      <vt:lpstr>TV</vt:lpstr>
      <vt:lpstr>VE</vt:lpstr>
      <vt:lpstr>VR</vt:lpstr>
      <vt:lpstr>VI</vt:lpstr>
      <vt:lpstr>VENETO_BZ_TN</vt:lpstr>
      <vt:lpstr>Elenco_garzaie</vt:lpstr>
      <vt:lpstr>Ambienti</vt:lpstr>
      <vt:lpstr>Metadati</vt:lpstr>
      <vt:lpstr>Aircen</vt:lpstr>
      <vt:lpstr>Airgua</vt:lpstr>
      <vt:lpstr>Garzet</vt:lpstr>
      <vt:lpstr>Nittic</vt:lpstr>
      <vt:lpstr>Airros</vt:lpstr>
      <vt:lpstr>Airbim</vt:lpstr>
      <vt:lpstr>Sgarza</vt:lpstr>
      <vt:lpstr>Cormo</vt:lpstr>
      <vt:lpstr>Marmin</vt:lpstr>
      <vt:lpstr>Ibisac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Stival</dc:creator>
  <cp:lastModifiedBy>Emanuele</cp:lastModifiedBy>
  <dcterms:created xsi:type="dcterms:W3CDTF">2017-10-31T10:40:54Z</dcterms:created>
  <dcterms:modified xsi:type="dcterms:W3CDTF">2018-08-17T12:45:55Z</dcterms:modified>
</cp:coreProperties>
</file>